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mdavis/Downloads/"/>
    </mc:Choice>
  </mc:AlternateContent>
  <xr:revisionPtr revIDLastSave="0" documentId="13_ncr:1_{59B67AE5-25DB-EB4C-9DCF-B554C0EE56B2}" xr6:coauthVersionLast="36" xr6:coauthVersionMax="36" xr10:uidLastSave="{00000000-0000-0000-0000-000000000000}"/>
  <bookViews>
    <workbookView xWindow="0" yWindow="0" windowWidth="68800" windowHeight="28800" activeTab="1" xr2:uid="{00000000-000D-0000-FFFF-FFFF00000000}"/>
  </bookViews>
  <sheets>
    <sheet name="SystemDescriptions" sheetId="1" r:id="rId1"/>
    <sheet name="MiniApplications" sheetId="2" r:id="rId2"/>
    <sheet name="MicroBenchmarks" sheetId="3" r:id="rId3"/>
    <sheet name="SSI" sheetId="4" r:id="rId4"/>
    <sheet name="PassFail" sheetId="5" r:id="rId5"/>
  </sheets>
  <calcPr calcId="162913"/>
</workbook>
</file>

<file path=xl/calcChain.xml><?xml version="1.0" encoding="utf-8"?>
<calcChain xmlns="http://schemas.openxmlformats.org/spreadsheetml/2006/main">
  <c r="G14" i="4" l="1"/>
  <c r="F14" i="4"/>
  <c r="G13" i="4"/>
  <c r="F13" i="4"/>
  <c r="G12" i="4"/>
  <c r="F12" i="4"/>
  <c r="G11" i="4"/>
  <c r="F11" i="4"/>
  <c r="C5" i="5" l="1"/>
  <c r="D5" i="5" s="1"/>
  <c r="C4" i="5"/>
  <c r="D4" i="5" s="1"/>
  <c r="C3" i="5"/>
  <c r="D3" i="5" s="1"/>
  <c r="C2" i="5"/>
  <c r="D2" i="5" s="1"/>
  <c r="F2" i="5" s="1"/>
  <c r="E18" i="4"/>
  <c r="D18" i="4"/>
  <c r="G17" i="4"/>
  <c r="F17" i="4"/>
  <c r="E17" i="4"/>
  <c r="D17" i="4"/>
  <c r="G16" i="4"/>
  <c r="I16" i="4" s="1"/>
  <c r="F16" i="4"/>
  <c r="E16" i="4"/>
  <c r="D16" i="4"/>
  <c r="G15" i="4"/>
  <c r="I15" i="4" s="1"/>
  <c r="F15" i="4"/>
  <c r="E15" i="4"/>
  <c r="D15" i="4"/>
  <c r="E14" i="4"/>
  <c r="D14" i="4"/>
  <c r="E13" i="4"/>
  <c r="I13" i="4" s="1"/>
  <c r="D13" i="4"/>
  <c r="E12" i="4"/>
  <c r="I12" i="4" s="1"/>
  <c r="D12" i="4"/>
  <c r="E11" i="4"/>
  <c r="D11" i="4"/>
  <c r="F9" i="4"/>
  <c r="D9" i="4"/>
  <c r="D5" i="4"/>
  <c r="G83" i="3"/>
  <c r="G78" i="3"/>
  <c r="G73" i="3"/>
  <c r="G68" i="3"/>
  <c r="H11" i="4" l="1"/>
  <c r="I11" i="4"/>
  <c r="H12" i="4"/>
  <c r="J12" i="4" s="1"/>
  <c r="H13" i="4"/>
  <c r="J13" i="4" s="1"/>
  <c r="I17" i="4"/>
  <c r="H14" i="4"/>
  <c r="H15" i="4"/>
  <c r="J15" i="4" s="1"/>
  <c r="H16" i="4"/>
  <c r="J16" i="4" s="1"/>
  <c r="H17" i="4"/>
  <c r="J17" i="4" s="1"/>
  <c r="I14" i="4"/>
  <c r="G18" i="4"/>
  <c r="F18" i="4" s="1"/>
  <c r="H18" i="4" s="1"/>
  <c r="I18" i="4" l="1"/>
  <c r="J18" i="4"/>
  <c r="J11" i="4"/>
  <c r="J14" i="4"/>
  <c r="K19" i="4" l="1"/>
  <c r="C6" i="5" s="1"/>
  <c r="D6" i="5" s="1"/>
</calcChain>
</file>

<file path=xl/sharedStrings.xml><?xml version="1.0" encoding="utf-8"?>
<sst xmlns="http://schemas.openxmlformats.org/spreadsheetml/2006/main" count="308" uniqueCount="169">
  <si>
    <t>MPI-Only Large Size Results</t>
  </si>
  <si>
    <t>Application Name</t>
  </si>
  <si>
    <t># of MPI Tasks</t>
  </si>
  <si>
    <t>Nodes Used</t>
  </si>
  <si>
    <t>Figure of Merit (FOM)</t>
  </si>
  <si>
    <t>miniGhost</t>
  </si>
  <si>
    <t>AMG</t>
  </si>
  <si>
    <t>WRF</t>
  </si>
  <si>
    <t>PENNANT</t>
  </si>
  <si>
    <t>MPI+X Optimized Large Size Results (Optional)</t>
  </si>
  <si>
    <t>USGS Denali</t>
  </si>
  <si>
    <t>Total Number of Nodes in Proposed System</t>
  </si>
  <si>
    <t xml:space="preserve">Vendor-supplied data should be entered in the orange cells.  </t>
  </si>
  <si>
    <t>STREAM</t>
  </si>
  <si>
    <t>Proposed Threads</t>
  </si>
  <si>
    <t>Proposed Triad Rate</t>
  </si>
  <si>
    <t>MB/s</t>
  </si>
  <si>
    <t>MDTEST</t>
  </si>
  <si>
    <t>Single Node</t>
  </si>
  <si>
    <t>Single Process/Single Directory</t>
  </si>
  <si>
    <t>Creation rate (files/sec)</t>
  </si>
  <si>
    <t>Removal rate (files/sec)</t>
  </si>
  <si>
    <t>Processes Used</t>
  </si>
  <si>
    <t>Create/Delete ~1,000,320 files</t>
  </si>
  <si>
    <t>Proposed</t>
  </si>
  <si>
    <t>NP-processes/NP-directories</t>
  </si>
  <si>
    <t>NP-processes/Single directory</t>
  </si>
  <si>
    <t>Single File/NP-processes</t>
  </si>
  <si>
    <t>Create/Delete 1 file</t>
  </si>
  <si>
    <t>N-Nodes</t>
  </si>
  <si>
    <t>All Nodes</t>
  </si>
  <si>
    <t>IOR SmallIO: Enter proposed values (rates in MB/s)</t>
  </si>
  <si>
    <t>POSIX File-Per-Process (adjust number of iterations to create ~1,000,000 files)</t>
  </si>
  <si>
    <t>Block/Transfer Size</t>
  </si>
  <si>
    <t>Max Write</t>
  </si>
  <si>
    <t>Max Read</t>
  </si>
  <si>
    <t>Iterations</t>
  </si>
  <si>
    <t>Elapsed Time (s)</t>
  </si>
  <si>
    <t>10k</t>
  </si>
  <si>
    <t>100k</t>
  </si>
  <si>
    <t>IOR Peak Bandwidth: Enter proposed values (rates in MB/s)</t>
  </si>
  <si>
    <t xml:space="preserve">POSIX File-Per-Process </t>
  </si>
  <si>
    <t>Transfer Size</t>
  </si>
  <si>
    <t>Bandwidth HarMean</t>
  </si>
  <si>
    <t>POSIX Shared File</t>
  </si>
  <si>
    <t>MPI/IO File-Per-Process</t>
  </si>
  <si>
    <t>MPI/IO Shared File</t>
  </si>
  <si>
    <t>SMB MPI_Overhead</t>
  </si>
  <si>
    <t>Send</t>
  </si>
  <si>
    <t>Receive</t>
  </si>
  <si>
    <t>msgsize</t>
  </si>
  <si>
    <t>avail (%)</t>
  </si>
  <si>
    <t>SMB MPI_Message Rate</t>
  </si>
  <si>
    <t>Message size</t>
  </si>
  <si>
    <t>job size:</t>
  </si>
  <si>
    <t>npeers:</t>
  </si>
  <si>
    <t>niters:</t>
  </si>
  <si>
    <t>nmsgs:</t>
  </si>
  <si>
    <t>nbytes:</t>
  </si>
  <si>
    <t>cache size:</t>
  </si>
  <si>
    <t>ppn:</t>
  </si>
  <si>
    <t>single direction</t>
  </si>
  <si>
    <t>pair-based:</t>
  </si>
  <si>
    <t>pre-post:</t>
  </si>
  <si>
    <t>all-start:</t>
  </si>
  <si>
    <t>HPCG</t>
  </si>
  <si>
    <t>Results (GFLOP/s)</t>
  </si>
  <si>
    <t>Run Time</t>
  </si>
  <si>
    <t>Problem Definition</t>
  </si>
  <si>
    <t>HPL</t>
  </si>
  <si>
    <t>HPL.dat parameters</t>
  </si>
  <si>
    <t>N</t>
  </si>
  <si>
    <t>Ns</t>
  </si>
  <si>
    <t># of NBs</t>
  </si>
  <si>
    <t>NB</t>
  </si>
  <si>
    <t>PMAP process mapping</t>
  </si>
  <si>
    <t># of process grids</t>
  </si>
  <si>
    <t>Ps</t>
  </si>
  <si>
    <t>Qs</t>
  </si>
  <si>
    <t>Threshold</t>
  </si>
  <si>
    <t># of panel fact</t>
  </si>
  <si>
    <t>PFACTS</t>
  </si>
  <si>
    <t># of recursive stopping criterium</t>
  </si>
  <si>
    <t>NBMINs</t>
  </si>
  <si>
    <t># of panels in recursion</t>
  </si>
  <si>
    <t>NDIVs</t>
  </si>
  <si>
    <t xml:space="preserve"> # of recursive panel fact</t>
  </si>
  <si>
    <t>RFACTs</t>
  </si>
  <si>
    <t># of broadcast</t>
  </si>
  <si>
    <t>BCASTs</t>
  </si>
  <si>
    <t># of lookahead depth</t>
  </si>
  <si>
    <t>DEPTHs</t>
  </si>
  <si>
    <t>SWAP</t>
  </si>
  <si>
    <t>swapping threshold</t>
  </si>
  <si>
    <t>L1 in</t>
  </si>
  <si>
    <t>U  in</t>
  </si>
  <si>
    <t>Equilibration</t>
  </si>
  <si>
    <t>Benchmark</t>
  </si>
  <si>
    <t>Minimum</t>
  </si>
  <si>
    <t>Score</t>
  </si>
  <si>
    <t>Pass/Fail</t>
  </si>
  <si>
    <t>Result</t>
  </si>
  <si>
    <t>mdtest</t>
  </si>
  <si>
    <t>SSI</t>
  </si>
  <si>
    <t>Hardware and System Software Configurations</t>
  </si>
  <si>
    <t>Notes:</t>
  </si>
  <si>
    <t>• Copy and paste Excel rows 10-27 if you need more descriptions.</t>
  </si>
  <si>
    <t xml:space="preserve">• Use Rows 50+ to provide additional information </t>
  </si>
  <si>
    <t>• Use the System Identifier  you provide here (Excel Row 10) to identify your system in the other worksheets</t>
  </si>
  <si>
    <r>
      <t xml:space="preserve">• Give Peak Point to Point Interconnect Speed in Gbytes/s per </t>
    </r>
    <r>
      <rPr>
        <i/>
        <sz val="10"/>
        <rFont val="Verdana"/>
      </rPr>
      <t>unidirectional</t>
    </r>
    <r>
      <rPr>
        <sz val="12"/>
        <color rgb="FF000000"/>
        <rFont val="Calibri"/>
      </rPr>
      <t xml:space="preserve"> channel</t>
    </r>
  </si>
  <si>
    <t>• Many cells are set to wrap and expand to accomodate large entries. It may sometimes be necessary to manually set the row height so that all text is visible.</t>
  </si>
  <si>
    <t>System Identifier #</t>
  </si>
  <si>
    <t xml:space="preserve">Results are Benchmarked or Projected? </t>
  </si>
  <si>
    <t xml:space="preserve">Node Count = </t>
  </si>
  <si>
    <t>Type of Interconnect</t>
  </si>
  <si>
    <t>Interconnect Topology</t>
  </si>
  <si>
    <t>Peak Interconnect P2P (GB/s)</t>
  </si>
  <si>
    <t>Memory Type/Speed/#Channels</t>
  </si>
  <si>
    <t xml:space="preserve">Memory/Node(GB) = </t>
  </si>
  <si>
    <t xml:space="preserve">Processors/Node = </t>
  </si>
  <si>
    <t xml:space="preserve">Clock Speed (GHz) = </t>
  </si>
  <si>
    <t xml:space="preserve">Cores/Processor = </t>
  </si>
  <si>
    <t xml:space="preserve">HW Threads / core = </t>
  </si>
  <si>
    <t xml:space="preserve">L1 Cache Size = </t>
  </si>
  <si>
    <t xml:space="preserve">L2 Cache Size = </t>
  </si>
  <si>
    <t xml:space="preserve">L3 Cache Size = </t>
  </si>
  <si>
    <t xml:space="preserve">OS Name &amp; Version = </t>
  </si>
  <si>
    <t>Compiler Name &amp; Version =</t>
  </si>
  <si>
    <t>MPI Name &amp; Version =</t>
  </si>
  <si>
    <t>Duplicate the above gridded area for as many configurations as needed by selecting 19 full rows, copying, and then "inserting copied cells" before this row.</t>
  </si>
  <si>
    <t>Other important information not categorized above:</t>
  </si>
  <si>
    <t>Additional information</t>
  </si>
  <si>
    <t>Duplicate the above gridded area for as many comments as needed by selecting full rows, copying, and then inserting copied cells before this row.</t>
  </si>
  <si>
    <t>This sheet is provided for informational purposes for the calculation of SSI. Reference values, capability factors and weights are subject to change until the final RFP is issued. All calculated values of S must be greater than 1.</t>
  </si>
  <si>
    <t>Table 1: Reference Platform Information</t>
  </si>
  <si>
    <t>FOM types (effect the calculation of S)</t>
  </si>
  <si>
    <t>USGS Yeti</t>
  </si>
  <si>
    <t>Target</t>
  </si>
  <si>
    <t>Time</t>
  </si>
  <si>
    <t>S=time_ref/time</t>
  </si>
  <si>
    <t>N (# nodes)</t>
  </si>
  <si>
    <t>Rate</t>
  </si>
  <si>
    <t>S=(rate/c)/rate_ref</t>
  </si>
  <si>
    <t>Grind Time</t>
  </si>
  <si>
    <t>S=time_ref/(time*c)</t>
  </si>
  <si>
    <t xml:space="preserve">Table 2: SSI calculation </t>
  </si>
  <si>
    <t>c</t>
  </si>
  <si>
    <t>n</t>
  </si>
  <si>
    <t>FOM_ref</t>
  </si>
  <si>
    <t>FOM</t>
  </si>
  <si>
    <t>U</t>
  </si>
  <si>
    <t>S</t>
  </si>
  <si>
    <t>cUS</t>
  </si>
  <si>
    <t>w</t>
  </si>
  <si>
    <t>MiniGhost</t>
  </si>
  <si>
    <t>IOR SmallIO</t>
  </si>
  <si>
    <t>IOR Peak</t>
  </si>
  <si>
    <t>Table 3: Reference Values</t>
  </si>
  <si>
    <t># ranks</t>
  </si>
  <si>
    <t># threads</t>
  </si>
  <si>
    <t>FOM units</t>
  </si>
  <si>
    <t>FOM type</t>
  </si>
  <si>
    <t>seconds</t>
  </si>
  <si>
    <t>seconds/cycle</t>
  </si>
  <si>
    <t>GFLOP/s</t>
  </si>
  <si>
    <t>GB/s</t>
  </si>
  <si>
    <t>Max cores/threads</t>
  </si>
  <si>
    <t>Optimal cores/threads</t>
  </si>
  <si>
    <t>memory  alignment in double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</si>
</sst>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2"/>
      <color rgb="FF000000"/>
      <name val="Calibri"/>
    </font>
    <font>
      <sz val="12"/>
      <name val="Calibri"/>
    </font>
    <font>
      <b/>
      <sz val="14"/>
      <color rgb="FF000000"/>
      <name val="Verdana"/>
    </font>
    <font>
      <sz val="12"/>
      <color rgb="FF000000"/>
      <name val="Verdana"/>
    </font>
    <font>
      <sz val="12"/>
      <name val="Verdana"/>
    </font>
    <font>
      <b/>
      <sz val="12"/>
      <color rgb="FF000000"/>
      <name val="Verdana"/>
    </font>
    <font>
      <sz val="12"/>
      <name val="Calibri"/>
    </font>
    <font>
      <b/>
      <i/>
      <sz val="12"/>
      <color rgb="FF000000"/>
      <name val="Verdana"/>
    </font>
    <font>
      <b/>
      <sz val="18"/>
      <color rgb="FF000000"/>
      <name val="Calibri"/>
    </font>
    <font>
      <sz val="18"/>
      <color rgb="FF000000"/>
      <name val="Calibri"/>
    </font>
    <font>
      <sz val="14"/>
      <color rgb="FF000000"/>
      <name val="Calibri"/>
    </font>
    <font>
      <sz val="12"/>
      <color rgb="FF333399"/>
      <name val="Calibri"/>
    </font>
    <font>
      <b/>
      <sz val="12"/>
      <color rgb="FF000000"/>
      <name val="Calibri"/>
    </font>
    <font>
      <sz val="10"/>
      <name val="Arial"/>
    </font>
    <font>
      <sz val="11"/>
      <color rgb="FF000000"/>
      <name val="Calibri"/>
    </font>
    <font>
      <b/>
      <sz val="12"/>
      <name val="Calibri"/>
    </font>
    <font>
      <b/>
      <sz val="12"/>
      <name val="Arial"/>
    </font>
    <font>
      <sz val="12"/>
      <name val="Arial"/>
    </font>
    <font>
      <b/>
      <sz val="12"/>
      <name val="Verdana"/>
    </font>
    <font>
      <b/>
      <sz val="10"/>
      <name val="Verdana"/>
    </font>
    <font>
      <sz val="10"/>
      <color rgb="FF000000"/>
      <name val="Calibri"/>
    </font>
    <font>
      <b/>
      <sz val="11"/>
      <name val="Verdana"/>
    </font>
    <font>
      <b/>
      <sz val="12"/>
      <name val="Calibri"/>
    </font>
    <font>
      <i/>
      <sz val="10"/>
      <name val="Verdana"/>
    </font>
  </fonts>
  <fills count="9">
    <fill>
      <patternFill patternType="none"/>
    </fill>
    <fill>
      <patternFill patternType="gray125"/>
    </fill>
    <fill>
      <patternFill patternType="solid">
        <fgColor rgb="FFCCFFCC"/>
        <bgColor rgb="FFCCFFCC"/>
      </patternFill>
    </fill>
    <fill>
      <patternFill patternType="solid">
        <fgColor rgb="FFFFCC99"/>
        <bgColor rgb="FFFFCC99"/>
      </patternFill>
    </fill>
    <fill>
      <patternFill patternType="solid">
        <fgColor rgb="FFC6D9F0"/>
        <bgColor rgb="FFC6D9F0"/>
      </patternFill>
    </fill>
    <fill>
      <patternFill patternType="solid">
        <fgColor rgb="FFFFFFFF"/>
        <bgColor rgb="FFFFFFFF"/>
      </patternFill>
    </fill>
    <fill>
      <patternFill patternType="solid">
        <fgColor rgb="FFF9CB9C"/>
        <bgColor rgb="FFF9CB9C"/>
      </patternFill>
    </fill>
    <fill>
      <patternFill patternType="solid">
        <fgColor rgb="FFFCE5CD"/>
        <bgColor rgb="FFFCE5CD"/>
      </patternFill>
    </fill>
    <fill>
      <patternFill patternType="solid">
        <fgColor rgb="FFDDD9C3"/>
        <bgColor rgb="FFDDD9C3"/>
      </patternFill>
    </fill>
  </fills>
  <borders count="48">
    <border>
      <left/>
      <right/>
      <top/>
      <bottom/>
      <diagonal/>
    </border>
    <border>
      <left/>
      <right/>
      <top/>
      <bottom/>
      <diagonal/>
    </border>
    <border>
      <left/>
      <right/>
      <top/>
      <bottom/>
      <diagonal/>
    </border>
    <border>
      <left/>
      <right/>
      <top/>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diagonal/>
    </border>
    <border>
      <left/>
      <right style="thin">
        <color rgb="FF000000"/>
      </right>
      <top/>
      <bottom style="thin">
        <color rgb="FF000000"/>
      </bottom>
      <diagonal/>
    </border>
    <border>
      <left/>
      <right style="medium">
        <color rgb="FF000000"/>
      </right>
      <top/>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style="thin">
        <color rgb="FF808080"/>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top/>
      <bottom/>
      <diagonal/>
    </border>
    <border>
      <left style="thin">
        <color rgb="FF808080"/>
      </left>
      <right style="thin">
        <color rgb="FF000000"/>
      </right>
      <top/>
      <bottom style="thin">
        <color rgb="FF808080"/>
      </bottom>
      <diagonal/>
    </border>
    <border>
      <left style="thin">
        <color rgb="FF808080"/>
      </left>
      <right style="thin">
        <color rgb="FF000000"/>
      </right>
      <top style="thin">
        <color rgb="FF808080"/>
      </top>
      <bottom style="thin">
        <color rgb="FF808080"/>
      </bottom>
      <diagonal/>
    </border>
    <border>
      <left style="thin">
        <color rgb="FF000000"/>
      </left>
      <right/>
      <top/>
      <bottom style="thin">
        <color rgb="FF000000"/>
      </bottom>
      <diagonal/>
    </border>
    <border>
      <left style="thin">
        <color rgb="FF808080"/>
      </left>
      <right style="thin">
        <color rgb="FF000000"/>
      </right>
      <top style="thin">
        <color rgb="FF80808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CCCCCC"/>
      </top>
      <bottom style="thin">
        <color rgb="FFCCCCCC"/>
      </bottom>
      <diagonal/>
    </border>
    <border>
      <left style="thin">
        <color rgb="FF000000"/>
      </left>
      <right style="thin">
        <color rgb="FF808080"/>
      </right>
      <top style="thin">
        <color rgb="FF000000"/>
      </top>
      <bottom style="thin">
        <color rgb="FF808080"/>
      </bottom>
      <diagonal/>
    </border>
    <border>
      <left style="thin">
        <color rgb="FF808080"/>
      </left>
      <right style="thin">
        <color rgb="FF000000"/>
      </right>
      <top style="thin">
        <color rgb="FF000000"/>
      </top>
      <bottom style="thin">
        <color rgb="FF808080"/>
      </bottom>
      <diagonal/>
    </border>
    <border>
      <left style="thin">
        <color rgb="FF000000"/>
      </left>
      <right style="thin">
        <color rgb="FF808080"/>
      </right>
      <top style="thin">
        <color rgb="FF808080"/>
      </top>
      <bottom style="thin">
        <color rgb="FF808080"/>
      </bottom>
      <diagonal/>
    </border>
    <border>
      <left style="thin">
        <color rgb="FF000000"/>
      </left>
      <right style="thin">
        <color rgb="FF808080"/>
      </right>
      <top style="thin">
        <color rgb="FF808080"/>
      </top>
      <bottom style="thin">
        <color rgb="FF000000"/>
      </bottom>
      <diagonal/>
    </border>
    <border>
      <left style="thin">
        <color rgb="FFCCCCCC"/>
      </left>
      <right style="thin">
        <color rgb="FFCCCCCC"/>
      </right>
      <top style="thin">
        <color rgb="FFCCCCCC"/>
      </top>
      <bottom style="thin">
        <color rgb="FFCCCCCC"/>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s>
  <cellStyleXfs count="1">
    <xf numFmtId="0" fontId="0" fillId="0" borderId="0"/>
  </cellStyleXfs>
  <cellXfs count="176">
    <xf numFmtId="0" fontId="0" fillId="0" borderId="0" xfId="0" applyFont="1" applyAlignment="1"/>
    <xf numFmtId="0" fontId="1" fillId="0" borderId="1" xfId="0" applyFont="1" applyBorder="1" applyAlignment="1"/>
    <xf numFmtId="0" fontId="1" fillId="0" borderId="0" xfId="0" applyFont="1" applyAlignment="1"/>
    <xf numFmtId="0" fontId="2" fillId="2" borderId="2" xfId="0" applyFont="1" applyFill="1" applyBorder="1" applyAlignment="1"/>
    <xf numFmtId="0" fontId="1" fillId="2" borderId="3" xfId="0" applyFont="1" applyFill="1" applyBorder="1" applyAlignment="1"/>
    <xf numFmtId="0" fontId="3" fillId="0" borderId="4" xfId="0" applyFont="1" applyBorder="1" applyAlignment="1">
      <alignment horizont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4" fillId="0" borderId="6" xfId="0" applyFont="1" applyBorder="1" applyAlignment="1">
      <alignment horizontal="center"/>
    </xf>
    <xf numFmtId="0" fontId="1" fillId="3" borderId="7" xfId="0" applyFont="1" applyFill="1" applyBorder="1" applyAlignment="1"/>
    <xf numFmtId="0" fontId="2" fillId="2" borderId="2" xfId="0" applyFont="1" applyFill="1" applyBorder="1" applyAlignment="1"/>
    <xf numFmtId="0" fontId="5" fillId="0" borderId="5" xfId="0" applyFont="1" applyBorder="1" applyAlignment="1">
      <alignment horizontal="center"/>
    </xf>
    <xf numFmtId="0" fontId="1" fillId="3" borderId="9" xfId="0" applyFont="1" applyFill="1" applyBorder="1"/>
    <xf numFmtId="0" fontId="0" fillId="0" borderId="0" xfId="0" applyFont="1"/>
    <xf numFmtId="0" fontId="9" fillId="0" borderId="0" xfId="0" applyFont="1" applyAlignment="1"/>
    <xf numFmtId="0" fontId="10" fillId="0" borderId="0" xfId="0" applyFont="1" applyAlignment="1">
      <alignment horizontal="center"/>
    </xf>
    <xf numFmtId="0" fontId="9" fillId="4" borderId="14" xfId="0" applyFont="1" applyFill="1" applyBorder="1" applyAlignment="1"/>
    <xf numFmtId="0" fontId="0" fillId="0" borderId="0" xfId="0" applyFont="1" applyAlignment="1"/>
    <xf numFmtId="0" fontId="0" fillId="0" borderId="0" xfId="0" applyFont="1" applyAlignment="1">
      <alignment horizontal="right"/>
    </xf>
    <xf numFmtId="0" fontId="0" fillId="0" borderId="18" xfId="0" applyFont="1" applyBorder="1" applyAlignment="1">
      <alignment horizontal="center" vertical="center" wrapText="1"/>
    </xf>
    <xf numFmtId="0" fontId="9" fillId="0" borderId="0" xfId="0" applyFont="1" applyAlignment="1"/>
    <xf numFmtId="0" fontId="11" fillId="3" borderId="20" xfId="0" applyFont="1" applyFill="1" applyBorder="1" applyAlignment="1">
      <alignment horizontal="center"/>
    </xf>
    <xf numFmtId="0" fontId="11" fillId="3" borderId="20" xfId="0" applyFont="1" applyFill="1" applyBorder="1" applyAlignment="1">
      <alignment horizontal="center"/>
    </xf>
    <xf numFmtId="0" fontId="0" fillId="0" borderId="0" xfId="0" applyFont="1" applyAlignment="1">
      <alignment horizontal="center"/>
    </xf>
    <xf numFmtId="0" fontId="0" fillId="0" borderId="0" xfId="0" applyFont="1" applyAlignment="1"/>
    <xf numFmtId="0" fontId="12" fillId="0" borderId="0" xfId="0" applyFont="1" applyAlignment="1"/>
    <xf numFmtId="0" fontId="0" fillId="0" borderId="23" xfId="0" applyFont="1" applyBorder="1" applyAlignment="1">
      <alignment horizontal="center"/>
    </xf>
    <xf numFmtId="0" fontId="0" fillId="0" borderId="23" xfId="0" applyFont="1" applyBorder="1" applyAlignment="1">
      <alignment horizontal="center"/>
    </xf>
    <xf numFmtId="0" fontId="11" fillId="0" borderId="23" xfId="0" applyFont="1" applyBorder="1" applyAlignment="1">
      <alignment horizontal="center"/>
    </xf>
    <xf numFmtId="0" fontId="11" fillId="3" borderId="23" xfId="0" applyFont="1" applyFill="1" applyBorder="1" applyAlignment="1">
      <alignment horizontal="right"/>
    </xf>
    <xf numFmtId="0" fontId="11" fillId="3" borderId="23" xfId="0" applyFont="1" applyFill="1" applyBorder="1" applyAlignment="1">
      <alignment horizontal="right"/>
    </xf>
    <xf numFmtId="0" fontId="11" fillId="3" borderId="23" xfId="0" applyFont="1" applyFill="1" applyBorder="1" applyAlignment="1"/>
    <xf numFmtId="0" fontId="11" fillId="5" borderId="23" xfId="0" applyFont="1" applyFill="1" applyBorder="1" applyAlignment="1">
      <alignment horizontal="center"/>
    </xf>
    <xf numFmtId="0" fontId="9" fillId="0" borderId="0" xfId="0" applyFont="1" applyAlignment="1">
      <alignment horizontal="right"/>
    </xf>
    <xf numFmtId="0" fontId="11" fillId="3" borderId="23" xfId="0" applyFont="1" applyFill="1" applyBorder="1" applyAlignment="1">
      <alignment horizontal="center"/>
    </xf>
    <xf numFmtId="0" fontId="11" fillId="3" borderId="23" xfId="0" applyFont="1" applyFill="1" applyBorder="1" applyAlignment="1"/>
    <xf numFmtId="0" fontId="12" fillId="0" borderId="0" xfId="0" applyFont="1" applyAlignment="1"/>
    <xf numFmtId="0" fontId="12" fillId="0" borderId="0" xfId="0" applyFont="1" applyAlignment="1">
      <alignment horizontal="center"/>
    </xf>
    <xf numFmtId="0" fontId="12" fillId="0" borderId="23" xfId="0" applyFont="1" applyBorder="1" applyAlignment="1"/>
    <xf numFmtId="0" fontId="12" fillId="0" borderId="23" xfId="0" applyFont="1" applyBorder="1" applyAlignment="1">
      <alignment horizontal="center"/>
    </xf>
    <xf numFmtId="0" fontId="13" fillId="0" borderId="0" xfId="0" applyFont="1"/>
    <xf numFmtId="0" fontId="0" fillId="0" borderId="27" xfId="0" applyFont="1" applyBorder="1" applyAlignment="1"/>
    <xf numFmtId="0" fontId="11" fillId="3" borderId="28" xfId="0" applyFont="1" applyFill="1" applyBorder="1" applyAlignment="1"/>
    <xf numFmtId="0" fontId="11" fillId="3" borderId="29" xfId="0" applyFont="1" applyFill="1" applyBorder="1" applyAlignment="1"/>
    <xf numFmtId="0" fontId="0" fillId="0" borderId="30" xfId="0" applyFont="1" applyBorder="1" applyAlignment="1"/>
    <xf numFmtId="0" fontId="11" fillId="3" borderId="31" xfId="0" applyFont="1" applyFill="1" applyBorder="1" applyAlignment="1"/>
    <xf numFmtId="0" fontId="12" fillId="0" borderId="0" xfId="0" applyFont="1" applyAlignment="1">
      <alignment horizontal="center"/>
    </xf>
    <xf numFmtId="0" fontId="12" fillId="0" borderId="30" xfId="0" applyFont="1" applyBorder="1" applyAlignment="1">
      <alignment horizontal="center"/>
    </xf>
    <xf numFmtId="0" fontId="12" fillId="0" borderId="25" xfId="0" applyFont="1" applyBorder="1" applyAlignment="1">
      <alignment horizontal="center"/>
    </xf>
    <xf numFmtId="0" fontId="12" fillId="5" borderId="34" xfId="0" applyFont="1" applyFill="1" applyBorder="1" applyAlignment="1">
      <alignment horizontal="center"/>
    </xf>
    <xf numFmtId="0" fontId="11" fillId="3" borderId="35" xfId="0" applyFont="1" applyFill="1" applyBorder="1" applyAlignment="1"/>
    <xf numFmtId="0" fontId="11" fillId="3" borderId="36" xfId="0" applyFont="1" applyFill="1" applyBorder="1" applyAlignment="1"/>
    <xf numFmtId="0" fontId="11" fillId="5" borderId="34" xfId="0" applyFont="1" applyFill="1" applyBorder="1" applyAlignment="1"/>
    <xf numFmtId="0" fontId="11" fillId="3" borderId="37" xfId="0" applyFont="1" applyFill="1" applyBorder="1" applyAlignment="1"/>
    <xf numFmtId="0" fontId="11" fillId="3" borderId="29" xfId="0" applyFont="1" applyFill="1" applyBorder="1" applyAlignment="1"/>
    <xf numFmtId="0" fontId="11" fillId="3" borderId="38" xfId="0" applyFont="1" applyFill="1" applyBorder="1" applyAlignment="1"/>
    <xf numFmtId="0" fontId="11" fillId="3" borderId="31" xfId="0" applyFont="1" applyFill="1" applyBorder="1" applyAlignment="1"/>
    <xf numFmtId="0" fontId="0" fillId="0" borderId="39" xfId="0" applyFont="1" applyBorder="1"/>
    <xf numFmtId="0" fontId="1" fillId="0" borderId="18" xfId="0" applyFont="1" applyBorder="1" applyAlignment="1"/>
    <xf numFmtId="0" fontId="1" fillId="0" borderId="7" xfId="0" applyFont="1" applyBorder="1" applyAlignment="1"/>
    <xf numFmtId="0" fontId="12" fillId="0" borderId="33" xfId="0" applyFont="1" applyBorder="1" applyAlignment="1">
      <alignment horizontal="center" wrapText="1"/>
    </xf>
    <xf numFmtId="0" fontId="0" fillId="0" borderId="25" xfId="0" applyFont="1" applyBorder="1" applyAlignment="1">
      <alignment horizontal="center"/>
    </xf>
    <xf numFmtId="0" fontId="0" fillId="0" borderId="7" xfId="0" applyFont="1" applyBorder="1" applyAlignment="1">
      <alignment horizontal="center"/>
    </xf>
    <xf numFmtId="0" fontId="0" fillId="0" borderId="7" xfId="0" applyFont="1" applyBorder="1" applyAlignment="1">
      <alignment horizontal="center"/>
    </xf>
    <xf numFmtId="0" fontId="0" fillId="0" borderId="7" xfId="0" applyFont="1" applyBorder="1" applyAlignment="1">
      <alignment horizontal="center" wrapText="1"/>
    </xf>
    <xf numFmtId="0" fontId="1" fillId="3" borderId="40" xfId="0" applyFont="1" applyFill="1" applyBorder="1" applyAlignment="1"/>
    <xf numFmtId="0" fontId="1" fillId="3" borderId="41" xfId="0" applyFont="1" applyFill="1" applyBorder="1" applyAlignment="1"/>
    <xf numFmtId="0" fontId="11" fillId="3" borderId="41" xfId="0" applyFont="1" applyFill="1" applyBorder="1" applyAlignment="1">
      <alignment horizontal="right"/>
    </xf>
    <xf numFmtId="0" fontId="0" fillId="0" borderId="23" xfId="0" applyFont="1" applyBorder="1" applyAlignment="1">
      <alignment horizontal="center" wrapText="1"/>
    </xf>
    <xf numFmtId="0" fontId="0" fillId="0" borderId="23" xfId="0" applyFont="1" applyBorder="1" applyAlignment="1">
      <alignment horizontal="center"/>
    </xf>
    <xf numFmtId="0" fontId="11" fillId="3" borderId="40" xfId="0" applyFont="1" applyFill="1" applyBorder="1"/>
    <xf numFmtId="0" fontId="11" fillId="3" borderId="40" xfId="0" applyFont="1" applyFill="1" applyBorder="1" applyAlignment="1">
      <alignment horizontal="right"/>
    </xf>
    <xf numFmtId="0" fontId="14" fillId="0" borderId="0" xfId="0" applyFont="1" applyAlignment="1"/>
    <xf numFmtId="0" fontId="11" fillId="3" borderId="20" xfId="0" applyFont="1" applyFill="1" applyBorder="1"/>
    <xf numFmtId="0" fontId="11" fillId="3" borderId="42" xfId="0" applyFont="1" applyFill="1" applyBorder="1" applyAlignment="1"/>
    <xf numFmtId="0" fontId="11" fillId="3" borderId="45" xfId="0" applyFont="1" applyFill="1" applyBorder="1" applyAlignment="1"/>
    <xf numFmtId="0" fontId="15" fillId="0" borderId="0" xfId="0" applyFont="1" applyAlignment="1">
      <alignment horizontal="center"/>
    </xf>
    <xf numFmtId="0" fontId="16" fillId="6" borderId="0" xfId="0" applyFont="1" applyFill="1" applyAlignment="1">
      <alignment horizontal="center"/>
    </xf>
    <xf numFmtId="0" fontId="17" fillId="0" borderId="0" xfId="0" applyFont="1" applyAlignment="1"/>
    <xf numFmtId="0" fontId="17" fillId="0" borderId="0" xfId="0" applyFont="1" applyAlignment="1">
      <alignment horizontal="right"/>
    </xf>
    <xf numFmtId="0" fontId="6" fillId="0" borderId="0" xfId="0" applyFont="1" applyAlignment="1">
      <alignment horizontal="center"/>
    </xf>
    <xf numFmtId="0" fontId="17" fillId="7" borderId="0" xfId="0" applyFont="1" applyFill="1" applyAlignment="1">
      <alignment horizontal="center"/>
    </xf>
    <xf numFmtId="0" fontId="17" fillId="0" borderId="0" xfId="0" applyFont="1" applyAlignment="1">
      <alignment horizontal="right"/>
    </xf>
    <xf numFmtId="0" fontId="6" fillId="0" borderId="0" xfId="0" applyFont="1" applyAlignment="1"/>
    <xf numFmtId="0" fontId="0" fillId="0" borderId="0" xfId="0" applyFont="1" applyAlignment="1">
      <alignment vertical="center"/>
    </xf>
    <xf numFmtId="0" fontId="18" fillId="0" borderId="0" xfId="0" applyFont="1" applyAlignment="1">
      <alignment horizontal="left" vertical="center"/>
    </xf>
    <xf numFmtId="0" fontId="19" fillId="0" borderId="0" xfId="0" applyFont="1" applyAlignment="1"/>
    <xf numFmtId="0" fontId="0" fillId="0" borderId="0" xfId="0" applyFont="1" applyAlignment="1">
      <alignment vertical="center" wrapText="1"/>
    </xf>
    <xf numFmtId="0" fontId="20" fillId="0" borderId="6" xfId="0" applyFont="1" applyBorder="1" applyAlignment="1">
      <alignment horizontal="right" vertical="center" wrapText="1"/>
    </xf>
    <xf numFmtId="0" fontId="12" fillId="0" borderId="23" xfId="0" applyFont="1" applyBorder="1" applyAlignment="1">
      <alignment horizontal="left" vertical="center" wrapText="1"/>
    </xf>
    <xf numFmtId="0" fontId="0" fillId="0" borderId="0" xfId="0" applyFont="1" applyAlignment="1">
      <alignment horizontal="right"/>
    </xf>
    <xf numFmtId="0" fontId="20" fillId="0" borderId="6" xfId="0" applyFont="1" applyBorder="1" applyAlignment="1">
      <alignment horizontal="right" vertical="center" wrapText="1"/>
    </xf>
    <xf numFmtId="0" fontId="1" fillId="0" borderId="33" xfId="0" applyFont="1" applyBorder="1"/>
    <xf numFmtId="0" fontId="1" fillId="0" borderId="0" xfId="0" applyFont="1"/>
    <xf numFmtId="0" fontId="0" fillId="0" borderId="23" xfId="0" applyFont="1" applyBorder="1" applyAlignment="1">
      <alignment horizontal="left" vertical="center" wrapText="1"/>
    </xf>
    <xf numFmtId="0" fontId="20" fillId="0" borderId="0" xfId="0" applyFont="1" applyAlignment="1">
      <alignment horizontal="right" vertical="center" wrapText="1"/>
    </xf>
    <xf numFmtId="0" fontId="0" fillId="0" borderId="0" xfId="0" applyFont="1" applyAlignment="1">
      <alignment horizontal="left" vertical="center" wrapText="1"/>
    </xf>
    <xf numFmtId="0" fontId="21" fillId="0" borderId="0" xfId="0" applyFont="1" applyAlignment="1">
      <alignment vertical="center"/>
    </xf>
    <xf numFmtId="0" fontId="0" fillId="0" borderId="6" xfId="0" applyFont="1" applyBorder="1" applyAlignment="1">
      <alignment horizontal="right" vertical="center" wrapText="1"/>
    </xf>
    <xf numFmtId="0" fontId="0" fillId="0" borderId="23" xfId="0" applyFont="1" applyBorder="1" applyAlignment="1">
      <alignment vertical="center" wrapText="1"/>
    </xf>
    <xf numFmtId="0" fontId="0" fillId="0" borderId="27" xfId="0" applyFont="1" applyBorder="1" applyAlignment="1">
      <alignment vertical="center" wrapText="1"/>
    </xf>
    <xf numFmtId="0" fontId="0" fillId="0" borderId="23" xfId="0" applyFont="1" applyBorder="1" applyAlignment="1">
      <alignment horizontal="center" vertical="center"/>
    </xf>
    <xf numFmtId="0" fontId="0" fillId="0" borderId="23" xfId="0" applyFont="1" applyBorder="1" applyAlignment="1">
      <alignment wrapText="1"/>
    </xf>
    <xf numFmtId="0" fontId="0" fillId="0" borderId="27" xfId="0" applyFont="1" applyBorder="1" applyAlignment="1">
      <alignment wrapText="1"/>
    </xf>
    <xf numFmtId="0" fontId="0" fillId="0" borderId="0" xfId="0" applyFont="1" applyAlignment="1">
      <alignment wrapText="1"/>
    </xf>
    <xf numFmtId="0" fontId="1" fillId="0" borderId="0" xfId="0" applyFont="1" applyAlignment="1">
      <alignment vertical="top"/>
    </xf>
    <xf numFmtId="0" fontId="12" fillId="0" borderId="46" xfId="0" applyFont="1" applyBorder="1" applyAlignment="1"/>
    <xf numFmtId="0" fontId="1" fillId="0" borderId="47" xfId="0" applyFont="1" applyBorder="1" applyAlignment="1"/>
    <xf numFmtId="0" fontId="1" fillId="0" borderId="46" xfId="0" applyFont="1" applyBorder="1" applyAlignment="1"/>
    <xf numFmtId="0" fontId="0" fillId="0" borderId="0" xfId="0" applyFont="1" applyAlignment="1"/>
    <xf numFmtId="0" fontId="0" fillId="0" borderId="0" xfId="0" quotePrefix="1" applyFont="1" applyAlignment="1"/>
    <xf numFmtId="0" fontId="1" fillId="0" borderId="6" xfId="0" applyFont="1" applyBorder="1" applyAlignment="1"/>
    <xf numFmtId="0" fontId="0" fillId="0" borderId="7" xfId="0" applyFont="1" applyBorder="1" applyAlignment="1">
      <alignment horizontal="right"/>
    </xf>
    <xf numFmtId="3" fontId="0" fillId="0" borderId="7" xfId="0" applyNumberFormat="1" applyFont="1" applyBorder="1" applyAlignment="1">
      <alignment horizontal="right"/>
    </xf>
    <xf numFmtId="3" fontId="0" fillId="0" borderId="7" xfId="0" applyNumberFormat="1" applyFont="1" applyBorder="1" applyAlignment="1">
      <alignment horizontal="right"/>
    </xf>
    <xf numFmtId="0" fontId="0" fillId="0" borderId="46" xfId="0" quotePrefix="1" applyFont="1" applyBorder="1" applyAlignment="1"/>
    <xf numFmtId="0" fontId="0" fillId="0" borderId="18" xfId="0" applyFont="1" applyBorder="1" applyAlignment="1"/>
    <xf numFmtId="0" fontId="0" fillId="0" borderId="0" xfId="0" applyFont="1" applyAlignment="1">
      <alignment horizontal="center"/>
    </xf>
    <xf numFmtId="0" fontId="0" fillId="0" borderId="6" xfId="0" applyFont="1" applyBorder="1" applyAlignment="1">
      <alignment horizontal="center"/>
    </xf>
    <xf numFmtId="0" fontId="0" fillId="0" borderId="18" xfId="0" applyFont="1" applyBorder="1" applyAlignment="1">
      <alignment horizontal="center"/>
    </xf>
    <xf numFmtId="0" fontId="0" fillId="0" borderId="6" xfId="0" applyFont="1" applyBorder="1" applyAlignment="1">
      <alignment horizontal="right"/>
    </xf>
    <xf numFmtId="164" fontId="1" fillId="0" borderId="6" xfId="0" applyNumberFormat="1" applyFont="1" applyBorder="1" applyAlignment="1">
      <alignment horizontal="right"/>
    </xf>
    <xf numFmtId="0" fontId="1" fillId="0" borderId="0" xfId="0" applyFont="1" applyAlignment="1">
      <alignment horizontal="right"/>
    </xf>
    <xf numFmtId="2" fontId="1" fillId="0" borderId="6" xfId="0" applyNumberFormat="1" applyFont="1" applyBorder="1" applyAlignment="1">
      <alignment horizontal="right"/>
    </xf>
    <xf numFmtId="2" fontId="0" fillId="0" borderId="0" xfId="0" applyNumberFormat="1" applyFont="1" applyAlignment="1">
      <alignment horizontal="right"/>
    </xf>
    <xf numFmtId="2" fontId="0" fillId="0" borderId="6" xfId="0" applyNumberFormat="1" applyFont="1" applyBorder="1" applyAlignment="1">
      <alignment horizontal="right"/>
    </xf>
    <xf numFmtId="0" fontId="1" fillId="0" borderId="0" xfId="0" applyFont="1" applyAlignment="1"/>
    <xf numFmtId="11" fontId="1" fillId="0" borderId="6" xfId="0" applyNumberFormat="1" applyFont="1" applyBorder="1" applyAlignment="1">
      <alignment horizontal="right"/>
    </xf>
    <xf numFmtId="164" fontId="1" fillId="0" borderId="7" xfId="0" applyNumberFormat="1" applyFont="1" applyBorder="1" applyAlignment="1">
      <alignment horizontal="right"/>
    </xf>
    <xf numFmtId="0" fontId="1" fillId="0" borderId="18" xfId="0" applyFont="1" applyBorder="1" applyAlignment="1">
      <alignment horizontal="right"/>
    </xf>
    <xf numFmtId="2" fontId="1" fillId="0" borderId="7" xfId="0" applyNumberFormat="1" applyFont="1" applyBorder="1" applyAlignment="1">
      <alignment horizontal="right"/>
    </xf>
    <xf numFmtId="2" fontId="0" fillId="0" borderId="18" xfId="0" applyNumberFormat="1" applyFont="1" applyBorder="1" applyAlignment="1">
      <alignment horizontal="right"/>
    </xf>
    <xf numFmtId="2" fontId="0" fillId="0" borderId="7" xfId="0" applyNumberFormat="1" applyFont="1" applyBorder="1" applyAlignment="1">
      <alignment horizontal="right"/>
    </xf>
    <xf numFmtId="164" fontId="1" fillId="0" borderId="0" xfId="0" applyNumberFormat="1" applyFont="1" applyAlignment="1"/>
    <xf numFmtId="2" fontId="1" fillId="0" borderId="0" xfId="0" applyNumberFormat="1" applyFont="1" applyAlignment="1"/>
    <xf numFmtId="0" fontId="12" fillId="8" borderId="3" xfId="0" applyFont="1" applyFill="1" applyBorder="1" applyAlignment="1">
      <alignment horizontal="right"/>
    </xf>
    <xf numFmtId="2" fontId="12" fillId="8" borderId="3" xfId="0" applyNumberFormat="1" applyFont="1" applyFill="1" applyBorder="1" applyAlignment="1">
      <alignment horizontal="right"/>
    </xf>
    <xf numFmtId="0" fontId="22" fillId="0" borderId="0" xfId="0" applyFont="1" applyAlignment="1"/>
    <xf numFmtId="0" fontId="0" fillId="0" borderId="0" xfId="0" applyFont="1" applyAlignment="1">
      <alignment horizontal="right"/>
    </xf>
    <xf numFmtId="0" fontId="1" fillId="0" borderId="0" xfId="0" applyFont="1" applyAlignment="1">
      <alignment horizontal="center"/>
    </xf>
    <xf numFmtId="2" fontId="0" fillId="0" borderId="0" xfId="0" applyNumberFormat="1" applyFont="1" applyAlignment="1">
      <alignment horizontal="right"/>
    </xf>
    <xf numFmtId="11" fontId="0" fillId="0" borderId="0" xfId="0" applyNumberFormat="1" applyFont="1" applyAlignment="1">
      <alignment horizontal="right"/>
    </xf>
    <xf numFmtId="0" fontId="0" fillId="0" borderId="18" xfId="0" applyFont="1" applyBorder="1" applyAlignment="1">
      <alignment horizontal="right"/>
    </xf>
    <xf numFmtId="2" fontId="0" fillId="0" borderId="18" xfId="0" applyNumberFormat="1" applyFont="1" applyBorder="1" applyAlignment="1">
      <alignment horizontal="right"/>
    </xf>
    <xf numFmtId="0" fontId="0" fillId="0" borderId="0" xfId="0" applyFont="1" applyAlignment="1"/>
    <xf numFmtId="0" fontId="5" fillId="0" borderId="0" xfId="0" applyFont="1" applyAlignment="1">
      <alignment wrapText="1"/>
    </xf>
    <xf numFmtId="0" fontId="6" fillId="0" borderId="8" xfId="0" applyFont="1" applyBorder="1"/>
    <xf numFmtId="0" fontId="0" fillId="0" borderId="0" xfId="0" applyFont="1" applyAlignment="1"/>
    <xf numFmtId="0" fontId="11" fillId="3" borderId="21" xfId="0" applyFont="1" applyFill="1" applyBorder="1" applyAlignment="1">
      <alignment horizontal="right"/>
    </xf>
    <xf numFmtId="0" fontId="6" fillId="0" borderId="22" xfId="0" applyFont="1" applyBorder="1"/>
    <xf numFmtId="0" fontId="11" fillId="3" borderId="21" xfId="0" applyFont="1" applyFill="1" applyBorder="1" applyAlignment="1"/>
    <xf numFmtId="0" fontId="0" fillId="0" borderId="0" xfId="0" applyFont="1" applyAlignment="1">
      <alignment horizontal="right"/>
    </xf>
    <xf numFmtId="0" fontId="12" fillId="0" borderId="43" xfId="0" applyFont="1" applyBorder="1" applyAlignment="1">
      <alignment horizontal="center"/>
    </xf>
    <xf numFmtId="0" fontId="6" fillId="0" borderId="44" xfId="0" applyFont="1" applyBorder="1"/>
    <xf numFmtId="0" fontId="8" fillId="2" borderId="10" xfId="0" applyFont="1" applyFill="1" applyBorder="1" applyAlignment="1">
      <alignment vertical="center"/>
    </xf>
    <xf numFmtId="0" fontId="6" fillId="0" borderId="11" xfId="0" applyFont="1" applyBorder="1"/>
    <xf numFmtId="0" fontId="6" fillId="0" borderId="12" xfId="0" applyFont="1" applyBorder="1"/>
    <xf numFmtId="0" fontId="6" fillId="0" borderId="13" xfId="0" applyFont="1" applyBorder="1"/>
    <xf numFmtId="0" fontId="6" fillId="0" borderId="1" xfId="0" applyFont="1" applyBorder="1"/>
    <xf numFmtId="0" fontId="6" fillId="0" borderId="3" xfId="0" applyFont="1" applyBorder="1"/>
    <xf numFmtId="0" fontId="12" fillId="0" borderId="32" xfId="0" applyFont="1" applyBorder="1" applyAlignment="1">
      <alignment horizontal="center"/>
    </xf>
    <xf numFmtId="0" fontId="6" fillId="0" borderId="33" xfId="0" applyFont="1" applyBorder="1"/>
    <xf numFmtId="0" fontId="0" fillId="4" borderId="15" xfId="0" applyFont="1" applyFill="1" applyBorder="1" applyAlignment="1"/>
    <xf numFmtId="0" fontId="6" fillId="0" borderId="17" xfId="0" applyFont="1" applyBorder="1"/>
    <xf numFmtId="0" fontId="6" fillId="0" borderId="16" xfId="0" applyFont="1" applyBorder="1"/>
    <xf numFmtId="0" fontId="0" fillId="0" borderId="0" xfId="0" applyFont="1" applyAlignment="1">
      <alignment horizontal="center"/>
    </xf>
    <xf numFmtId="0" fontId="0" fillId="4" borderId="15" xfId="0" applyFont="1" applyFill="1" applyBorder="1" applyAlignment="1">
      <alignment horizontal="center"/>
    </xf>
    <xf numFmtId="0" fontId="11" fillId="3" borderId="24" xfId="0" applyFont="1" applyFill="1" applyBorder="1" applyAlignment="1">
      <alignment horizontal="center" vertical="center"/>
    </xf>
    <xf numFmtId="0" fontId="6" fillId="0" borderId="25" xfId="0" applyFont="1" applyBorder="1"/>
    <xf numFmtId="0" fontId="6" fillId="0" borderId="26" xfId="0" applyFont="1" applyBorder="1"/>
    <xf numFmtId="0" fontId="6" fillId="0" borderId="19" xfId="0" applyFont="1" applyBorder="1"/>
    <xf numFmtId="0" fontId="7" fillId="0" borderId="0" xfId="0" applyFont="1" applyAlignment="1">
      <alignment vertical="center" wrapText="1"/>
    </xf>
    <xf numFmtId="0" fontId="0" fillId="0" borderId="0" xfId="0" applyFont="1" applyAlignment="1">
      <alignment vertical="top" wrapText="1"/>
    </xf>
    <xf numFmtId="0" fontId="6" fillId="0" borderId="6" xfId="0" applyFont="1" applyBorder="1"/>
    <xf numFmtId="0" fontId="22" fillId="0" borderId="18" xfId="0" applyFont="1" applyBorder="1" applyAlignment="1"/>
    <xf numFmtId="0" fontId="6" fillId="0" borderId="1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zoomScale="147" zoomScaleNormal="147" workbookViewId="0"/>
  </sheetViews>
  <sheetFormatPr baseColWidth="10" defaultColWidth="11.1640625" defaultRowHeight="15" customHeight="1"/>
  <cols>
    <col min="1" max="1" width="4.1640625" customWidth="1"/>
    <col min="2" max="2" width="30.1640625" customWidth="1"/>
    <col min="3" max="3" width="73.5" customWidth="1"/>
    <col min="4" max="4" width="8.1640625" customWidth="1"/>
    <col min="5" max="5" width="11.33203125" customWidth="1"/>
    <col min="6" max="7" width="12.83203125" customWidth="1"/>
    <col min="8" max="8" width="10" customWidth="1"/>
    <col min="9" max="9" width="10.83203125" customWidth="1"/>
    <col min="10" max="11" width="10.1640625" customWidth="1"/>
    <col min="12" max="12" width="10.33203125" customWidth="1"/>
    <col min="13" max="13" width="12.83203125" customWidth="1"/>
    <col min="14" max="26" width="10" customWidth="1"/>
  </cols>
  <sheetData>
    <row r="1" spans="1:26" ht="21.75" customHeight="1">
      <c r="A1" s="84"/>
      <c r="B1" s="85" t="s">
        <v>104</v>
      </c>
      <c r="C1" s="84"/>
      <c r="D1" s="84"/>
      <c r="E1" s="84"/>
      <c r="F1" s="84"/>
      <c r="G1" s="84"/>
      <c r="H1" s="84"/>
      <c r="I1" s="84"/>
      <c r="J1" s="84"/>
      <c r="K1" s="84"/>
      <c r="L1" s="84"/>
      <c r="M1" s="84"/>
      <c r="N1" s="84"/>
      <c r="O1" s="84"/>
      <c r="P1" s="84"/>
      <c r="Q1" s="84"/>
      <c r="R1" s="84"/>
      <c r="S1" s="84"/>
      <c r="T1" s="84"/>
      <c r="U1" s="84"/>
      <c r="V1" s="84"/>
      <c r="W1" s="84"/>
      <c r="X1" s="84"/>
      <c r="Y1" s="84"/>
      <c r="Z1" s="84"/>
    </row>
    <row r="2" spans="1:26" ht="15.75" customHeight="1">
      <c r="A2" s="13"/>
      <c r="B2" s="23"/>
      <c r="C2" s="13"/>
      <c r="D2" s="13"/>
      <c r="E2" s="13"/>
      <c r="F2" s="13"/>
      <c r="G2" s="13"/>
      <c r="H2" s="13"/>
      <c r="I2" s="13"/>
      <c r="J2" s="13"/>
      <c r="K2" s="13"/>
      <c r="L2" s="13"/>
      <c r="M2" s="13"/>
      <c r="N2" s="13"/>
      <c r="O2" s="13"/>
      <c r="P2" s="13"/>
      <c r="Q2" s="13"/>
      <c r="R2" s="13"/>
      <c r="S2" s="13"/>
      <c r="T2" s="13"/>
      <c r="U2" s="13"/>
      <c r="V2" s="13"/>
      <c r="W2" s="13"/>
      <c r="X2" s="13"/>
      <c r="Y2" s="13"/>
      <c r="Z2" s="13"/>
    </row>
    <row r="3" spans="1:26" ht="15.75" customHeight="1">
      <c r="A3" s="13"/>
      <c r="B3" s="13"/>
      <c r="C3" s="86" t="s">
        <v>105</v>
      </c>
      <c r="D3" s="13"/>
      <c r="E3" s="13"/>
      <c r="F3" s="13"/>
      <c r="G3" s="13"/>
      <c r="H3" s="13"/>
      <c r="I3" s="13"/>
      <c r="J3" s="13"/>
      <c r="K3" s="13"/>
      <c r="L3" s="13"/>
      <c r="M3" s="13"/>
      <c r="N3" s="13"/>
      <c r="O3" s="13"/>
      <c r="P3" s="13"/>
      <c r="Q3" s="13"/>
      <c r="R3" s="13"/>
      <c r="S3" s="13"/>
      <c r="T3" s="13"/>
      <c r="U3" s="13"/>
      <c r="V3" s="13"/>
      <c r="W3" s="13"/>
      <c r="X3" s="13"/>
      <c r="Y3" s="13"/>
      <c r="Z3" s="13"/>
    </row>
    <row r="4" spans="1:26" ht="15.75" customHeight="1">
      <c r="A4" s="13"/>
      <c r="B4" s="13"/>
      <c r="C4" s="13" t="s">
        <v>106</v>
      </c>
      <c r="D4" s="13"/>
      <c r="E4" s="13"/>
      <c r="F4" s="13"/>
      <c r="G4" s="13"/>
      <c r="H4" s="13"/>
      <c r="I4" s="13"/>
      <c r="J4" s="13"/>
      <c r="K4" s="13"/>
      <c r="L4" s="13"/>
      <c r="M4" s="13"/>
      <c r="N4" s="13"/>
      <c r="O4" s="13"/>
      <c r="P4" s="13"/>
      <c r="Q4" s="13"/>
      <c r="R4" s="13"/>
      <c r="S4" s="13"/>
      <c r="T4" s="13"/>
      <c r="U4" s="13"/>
      <c r="V4" s="13"/>
      <c r="W4" s="13"/>
      <c r="X4" s="13"/>
      <c r="Y4" s="13"/>
      <c r="Z4" s="13"/>
    </row>
    <row r="5" spans="1:26" ht="15.75" customHeight="1">
      <c r="A5" s="13"/>
      <c r="B5" s="13"/>
      <c r="C5" s="13" t="s">
        <v>107</v>
      </c>
      <c r="D5" s="13"/>
      <c r="E5" s="13"/>
      <c r="F5" s="13"/>
      <c r="G5" s="13"/>
      <c r="H5" s="13"/>
      <c r="I5" s="13"/>
      <c r="J5" s="13"/>
      <c r="K5" s="13"/>
      <c r="L5" s="13"/>
      <c r="M5" s="13"/>
      <c r="N5" s="13"/>
      <c r="O5" s="13"/>
      <c r="P5" s="13"/>
      <c r="Q5" s="13"/>
      <c r="R5" s="13"/>
      <c r="S5" s="13"/>
      <c r="T5" s="13"/>
      <c r="U5" s="13"/>
      <c r="V5" s="13"/>
      <c r="W5" s="13"/>
      <c r="X5" s="13"/>
      <c r="Y5" s="13"/>
      <c r="Z5" s="13"/>
    </row>
    <row r="6" spans="1:26" ht="15.75" customHeight="1">
      <c r="A6" s="13"/>
      <c r="B6" s="13"/>
      <c r="C6" s="13" t="s">
        <v>108</v>
      </c>
      <c r="D6" s="13"/>
      <c r="E6" s="13"/>
      <c r="F6" s="13"/>
      <c r="G6" s="13"/>
      <c r="H6" s="13"/>
      <c r="I6" s="13"/>
      <c r="J6" s="13"/>
      <c r="K6" s="13"/>
      <c r="L6" s="13"/>
      <c r="M6" s="13"/>
      <c r="N6" s="13"/>
      <c r="O6" s="13"/>
      <c r="P6" s="13"/>
      <c r="Q6" s="13"/>
      <c r="R6" s="13"/>
      <c r="S6" s="13"/>
      <c r="T6" s="13"/>
      <c r="U6" s="13"/>
      <c r="V6" s="13"/>
      <c r="W6" s="13"/>
      <c r="X6" s="13"/>
      <c r="Y6" s="13"/>
      <c r="Z6" s="13"/>
    </row>
    <row r="7" spans="1:26" ht="15.75" customHeight="1">
      <c r="A7" s="13"/>
      <c r="B7" s="13"/>
      <c r="C7" s="13" t="s">
        <v>109</v>
      </c>
      <c r="D7" s="13"/>
      <c r="E7" s="13"/>
      <c r="F7" s="13"/>
      <c r="G7" s="13"/>
      <c r="H7" s="13"/>
      <c r="I7" s="13"/>
      <c r="J7" s="13"/>
      <c r="K7" s="13"/>
      <c r="L7" s="13"/>
      <c r="M7" s="13"/>
      <c r="N7" s="13"/>
      <c r="O7" s="13"/>
      <c r="P7" s="13"/>
      <c r="Q7" s="13"/>
      <c r="R7" s="13"/>
      <c r="S7" s="13"/>
      <c r="T7" s="13"/>
      <c r="U7" s="13"/>
      <c r="V7" s="13"/>
      <c r="W7" s="13"/>
      <c r="X7" s="13"/>
      <c r="Y7" s="13"/>
      <c r="Z7" s="13"/>
    </row>
    <row r="8" spans="1:26" ht="40.5" customHeight="1">
      <c r="A8" s="13"/>
      <c r="B8" s="13"/>
      <c r="C8" s="87" t="s">
        <v>110</v>
      </c>
      <c r="D8" s="87"/>
      <c r="E8" s="87"/>
      <c r="F8" s="87"/>
      <c r="G8" s="87"/>
      <c r="H8" s="87"/>
      <c r="I8" s="87"/>
      <c r="J8" s="13"/>
      <c r="K8" s="13"/>
      <c r="L8" s="13"/>
      <c r="M8" s="13"/>
      <c r="N8" s="13"/>
      <c r="O8" s="13"/>
      <c r="P8" s="13"/>
      <c r="Q8" s="13"/>
      <c r="R8" s="13"/>
      <c r="S8" s="13"/>
      <c r="T8" s="13"/>
      <c r="U8" s="13"/>
      <c r="V8" s="13"/>
      <c r="W8" s="13"/>
      <c r="X8" s="13"/>
      <c r="Y8" s="13"/>
      <c r="Z8" s="13"/>
    </row>
    <row r="9" spans="1:26" ht="15.75" customHeight="1">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5.75" customHeight="1">
      <c r="A10" s="84">
        <v>1</v>
      </c>
      <c r="B10" s="88" t="s">
        <v>111</v>
      </c>
      <c r="C10" s="89"/>
      <c r="D10" s="84"/>
      <c r="E10" s="84"/>
      <c r="F10" s="84"/>
      <c r="G10" s="84"/>
      <c r="H10" s="84"/>
      <c r="I10" s="84"/>
      <c r="J10" s="84"/>
      <c r="K10" s="84"/>
      <c r="L10" s="84"/>
      <c r="M10" s="84"/>
      <c r="N10" s="84"/>
      <c r="O10" s="84"/>
      <c r="P10" s="84"/>
      <c r="Q10" s="84"/>
      <c r="R10" s="84"/>
      <c r="S10" s="84"/>
      <c r="T10" s="84"/>
      <c r="U10" s="84"/>
      <c r="V10" s="84"/>
      <c r="W10" s="84"/>
      <c r="X10" s="84"/>
      <c r="Y10" s="84"/>
      <c r="Z10" s="84"/>
    </row>
    <row r="11" spans="1:26" ht="15.75" customHeight="1">
      <c r="A11" s="90">
        <v>2</v>
      </c>
      <c r="B11" s="91" t="s">
        <v>112</v>
      </c>
      <c r="C11" s="92"/>
      <c r="D11" s="93"/>
      <c r="E11" s="93"/>
      <c r="F11" s="93"/>
      <c r="G11" s="93"/>
      <c r="H11" s="93"/>
      <c r="I11" s="93"/>
      <c r="J11" s="93"/>
      <c r="K11" s="93"/>
      <c r="L11" s="93"/>
      <c r="M11" s="93"/>
      <c r="N11" s="93"/>
      <c r="O11" s="93"/>
      <c r="P11" s="93"/>
      <c r="Q11" s="93"/>
      <c r="R11" s="93"/>
      <c r="S11" s="93"/>
      <c r="T11" s="93"/>
      <c r="U11" s="93"/>
      <c r="V11" s="93"/>
      <c r="W11" s="93"/>
      <c r="X11" s="93"/>
      <c r="Y11" s="93"/>
      <c r="Z11" s="93"/>
    </row>
    <row r="12" spans="1:26" ht="15.75" customHeight="1">
      <c r="A12" s="84">
        <v>3</v>
      </c>
      <c r="B12" s="88" t="s">
        <v>113</v>
      </c>
      <c r="C12" s="94"/>
      <c r="D12" s="84"/>
      <c r="E12" s="84"/>
      <c r="F12" s="84"/>
      <c r="G12" s="84"/>
      <c r="H12" s="84"/>
      <c r="I12" s="84"/>
      <c r="J12" s="84"/>
      <c r="K12" s="84"/>
      <c r="L12" s="84"/>
      <c r="M12" s="84"/>
      <c r="N12" s="84"/>
      <c r="O12" s="84"/>
      <c r="P12" s="84"/>
      <c r="Q12" s="84"/>
      <c r="R12" s="84"/>
      <c r="S12" s="84"/>
      <c r="T12" s="84"/>
      <c r="U12" s="84"/>
      <c r="V12" s="84"/>
      <c r="W12" s="84"/>
      <c r="X12" s="84"/>
      <c r="Y12" s="84"/>
      <c r="Z12" s="84"/>
    </row>
    <row r="13" spans="1:26" ht="15.75" customHeight="1">
      <c r="A13" s="84">
        <v>4</v>
      </c>
      <c r="B13" s="88" t="s">
        <v>114</v>
      </c>
      <c r="C13" s="94"/>
      <c r="D13" s="84"/>
      <c r="E13" s="84"/>
      <c r="F13" s="84"/>
      <c r="G13" s="84"/>
      <c r="H13" s="84"/>
      <c r="I13" s="84"/>
      <c r="J13" s="84"/>
      <c r="K13" s="84"/>
      <c r="L13" s="84"/>
      <c r="M13" s="84"/>
      <c r="N13" s="84"/>
      <c r="O13" s="84"/>
      <c r="P13" s="84"/>
      <c r="Q13" s="84"/>
      <c r="R13" s="84"/>
      <c r="S13" s="84"/>
      <c r="T13" s="84"/>
      <c r="U13" s="84"/>
      <c r="V13" s="84"/>
      <c r="W13" s="84"/>
      <c r="X13" s="84"/>
      <c r="Y13" s="84"/>
      <c r="Z13" s="84"/>
    </row>
    <row r="14" spans="1:26" ht="15.75" customHeight="1">
      <c r="A14" s="84">
        <v>5</v>
      </c>
      <c r="B14" s="88" t="s">
        <v>115</v>
      </c>
      <c r="C14" s="94"/>
      <c r="D14" s="84"/>
      <c r="E14" s="84"/>
      <c r="F14" s="84"/>
      <c r="G14" s="84"/>
      <c r="H14" s="84"/>
      <c r="I14" s="84"/>
      <c r="J14" s="84"/>
      <c r="K14" s="84"/>
      <c r="L14" s="84"/>
      <c r="M14" s="84"/>
      <c r="N14" s="84"/>
      <c r="O14" s="84"/>
      <c r="P14" s="84"/>
      <c r="Q14" s="84"/>
      <c r="R14" s="84"/>
      <c r="S14" s="84"/>
      <c r="T14" s="84"/>
      <c r="U14" s="84"/>
      <c r="V14" s="84"/>
      <c r="W14" s="84"/>
      <c r="X14" s="84"/>
      <c r="Y14" s="84"/>
      <c r="Z14" s="84"/>
    </row>
    <row r="15" spans="1:26" ht="15.75" customHeight="1">
      <c r="A15" s="84">
        <v>6</v>
      </c>
      <c r="B15" s="88" t="s">
        <v>116</v>
      </c>
      <c r="C15" s="94"/>
      <c r="D15" s="84"/>
      <c r="E15" s="84"/>
      <c r="F15" s="84"/>
      <c r="G15" s="84"/>
      <c r="H15" s="84"/>
      <c r="I15" s="84"/>
      <c r="J15" s="84"/>
      <c r="K15" s="84"/>
      <c r="L15" s="84"/>
      <c r="M15" s="84"/>
      <c r="N15" s="84"/>
      <c r="O15" s="84"/>
      <c r="P15" s="84"/>
      <c r="Q15" s="84"/>
      <c r="R15" s="84"/>
      <c r="S15" s="84"/>
      <c r="T15" s="84"/>
      <c r="U15" s="84"/>
      <c r="V15" s="84"/>
      <c r="W15" s="84"/>
      <c r="X15" s="84"/>
      <c r="Y15" s="84"/>
      <c r="Z15" s="84"/>
    </row>
    <row r="16" spans="1:26" ht="15.75" customHeight="1">
      <c r="A16" s="84">
        <v>8</v>
      </c>
      <c r="B16" s="88" t="s">
        <v>117</v>
      </c>
      <c r="C16" s="94"/>
      <c r="D16" s="84"/>
      <c r="E16" s="84"/>
      <c r="F16" s="84"/>
      <c r="G16" s="84"/>
      <c r="H16" s="84"/>
      <c r="I16" s="84"/>
      <c r="J16" s="84"/>
      <c r="K16" s="84"/>
      <c r="L16" s="84"/>
      <c r="M16" s="84"/>
      <c r="N16" s="84"/>
      <c r="O16" s="84"/>
      <c r="P16" s="84"/>
      <c r="Q16" s="84"/>
      <c r="R16" s="84"/>
      <c r="S16" s="84"/>
      <c r="T16" s="84"/>
      <c r="U16" s="84"/>
      <c r="V16" s="84"/>
      <c r="W16" s="84"/>
      <c r="X16" s="84"/>
      <c r="Y16" s="84"/>
      <c r="Z16" s="84"/>
    </row>
    <row r="17" spans="1:26" ht="15.75" customHeight="1">
      <c r="A17" s="84">
        <v>9</v>
      </c>
      <c r="B17" s="88" t="s">
        <v>118</v>
      </c>
      <c r="C17" s="94"/>
      <c r="D17" s="84"/>
      <c r="E17" s="84"/>
      <c r="F17" s="84"/>
      <c r="G17" s="84"/>
      <c r="H17" s="84"/>
      <c r="I17" s="84"/>
      <c r="J17" s="84"/>
      <c r="K17" s="84"/>
      <c r="L17" s="84"/>
      <c r="M17" s="84"/>
      <c r="N17" s="84"/>
      <c r="O17" s="84"/>
      <c r="P17" s="84"/>
      <c r="Q17" s="84"/>
      <c r="R17" s="84"/>
      <c r="S17" s="84"/>
      <c r="T17" s="84"/>
      <c r="U17" s="84"/>
      <c r="V17" s="84"/>
      <c r="W17" s="84"/>
      <c r="X17" s="84"/>
      <c r="Y17" s="84"/>
      <c r="Z17" s="84"/>
    </row>
    <row r="18" spans="1:26" ht="15.75" customHeight="1">
      <c r="A18" s="84">
        <v>10</v>
      </c>
      <c r="B18" s="88" t="s">
        <v>119</v>
      </c>
      <c r="C18" s="94"/>
      <c r="D18" s="84"/>
      <c r="E18" s="84"/>
      <c r="F18" s="84"/>
      <c r="G18" s="84"/>
      <c r="H18" s="84"/>
      <c r="I18" s="84"/>
      <c r="J18" s="84"/>
      <c r="K18" s="84"/>
      <c r="L18" s="84"/>
      <c r="M18" s="84"/>
      <c r="N18" s="84"/>
      <c r="O18" s="84"/>
      <c r="P18" s="84"/>
      <c r="Q18" s="84"/>
      <c r="R18" s="84"/>
      <c r="S18" s="84"/>
      <c r="T18" s="84"/>
      <c r="U18" s="84"/>
      <c r="V18" s="84"/>
      <c r="W18" s="84"/>
      <c r="X18" s="84"/>
      <c r="Y18" s="84"/>
      <c r="Z18" s="84"/>
    </row>
    <row r="19" spans="1:26" ht="15.75" customHeight="1">
      <c r="A19" s="84">
        <v>11</v>
      </c>
      <c r="B19" s="88" t="s">
        <v>120</v>
      </c>
      <c r="C19" s="94"/>
      <c r="D19" s="84"/>
      <c r="E19" s="84"/>
      <c r="F19" s="84"/>
      <c r="G19" s="84"/>
      <c r="H19" s="84"/>
      <c r="I19" s="84"/>
      <c r="J19" s="84"/>
      <c r="K19" s="84"/>
      <c r="L19" s="84"/>
      <c r="M19" s="84"/>
      <c r="N19" s="84"/>
      <c r="O19" s="84"/>
      <c r="P19" s="84"/>
      <c r="Q19" s="84"/>
      <c r="R19" s="84"/>
      <c r="S19" s="84"/>
      <c r="T19" s="84"/>
      <c r="U19" s="84"/>
      <c r="V19" s="84"/>
      <c r="W19" s="84"/>
      <c r="X19" s="84"/>
      <c r="Y19" s="84"/>
      <c r="Z19" s="84"/>
    </row>
    <row r="20" spans="1:26" ht="15.75" customHeight="1">
      <c r="A20" s="84">
        <v>12</v>
      </c>
      <c r="B20" s="88" t="s">
        <v>121</v>
      </c>
      <c r="C20" s="94"/>
      <c r="D20" s="84"/>
      <c r="E20" s="84"/>
      <c r="F20" s="84"/>
      <c r="G20" s="84"/>
      <c r="H20" s="84"/>
      <c r="I20" s="84"/>
      <c r="J20" s="84"/>
      <c r="K20" s="84"/>
      <c r="L20" s="84"/>
      <c r="M20" s="84"/>
      <c r="N20" s="84"/>
      <c r="O20" s="84"/>
      <c r="P20" s="84"/>
      <c r="Q20" s="84"/>
      <c r="R20" s="84"/>
      <c r="S20" s="84"/>
      <c r="T20" s="84"/>
      <c r="U20" s="84"/>
      <c r="V20" s="84"/>
      <c r="W20" s="84"/>
      <c r="X20" s="84"/>
      <c r="Y20" s="84"/>
      <c r="Z20" s="84"/>
    </row>
    <row r="21" spans="1:26" ht="15.75" customHeight="1">
      <c r="A21" s="84">
        <v>13</v>
      </c>
      <c r="B21" s="88" t="s">
        <v>122</v>
      </c>
      <c r="C21" s="94"/>
      <c r="D21" s="84"/>
      <c r="E21" s="84"/>
      <c r="F21" s="84"/>
      <c r="G21" s="84"/>
      <c r="H21" s="84"/>
      <c r="I21" s="84"/>
      <c r="J21" s="84"/>
      <c r="K21" s="84"/>
      <c r="L21" s="84"/>
      <c r="M21" s="84"/>
      <c r="N21" s="84"/>
      <c r="O21" s="84"/>
      <c r="P21" s="84"/>
      <c r="Q21" s="84"/>
      <c r="R21" s="84"/>
      <c r="S21" s="84"/>
      <c r="T21" s="84"/>
      <c r="U21" s="84"/>
      <c r="V21" s="84"/>
      <c r="W21" s="84"/>
      <c r="X21" s="84"/>
      <c r="Y21" s="84"/>
      <c r="Z21" s="84"/>
    </row>
    <row r="22" spans="1:26" ht="15.75" customHeight="1">
      <c r="A22" s="84">
        <v>14</v>
      </c>
      <c r="B22" s="88" t="s">
        <v>123</v>
      </c>
      <c r="C22" s="94"/>
      <c r="D22" s="84"/>
      <c r="E22" s="84"/>
      <c r="F22" s="84"/>
      <c r="G22" s="84"/>
      <c r="H22" s="84"/>
      <c r="I22" s="84"/>
      <c r="J22" s="84"/>
      <c r="K22" s="84"/>
      <c r="L22" s="84"/>
      <c r="M22" s="84"/>
      <c r="N22" s="84"/>
      <c r="O22" s="84"/>
      <c r="P22" s="84"/>
      <c r="Q22" s="84"/>
      <c r="R22" s="84"/>
      <c r="S22" s="84"/>
      <c r="T22" s="84"/>
      <c r="U22" s="84"/>
      <c r="V22" s="84"/>
      <c r="W22" s="84"/>
      <c r="X22" s="84"/>
      <c r="Y22" s="84"/>
      <c r="Z22" s="84"/>
    </row>
    <row r="23" spans="1:26" ht="15.75" customHeight="1">
      <c r="A23" s="84">
        <v>15</v>
      </c>
      <c r="B23" s="88" t="s">
        <v>124</v>
      </c>
      <c r="C23" s="94"/>
      <c r="D23" s="84"/>
      <c r="E23" s="84"/>
      <c r="F23" s="84"/>
      <c r="G23" s="84"/>
      <c r="H23" s="84"/>
      <c r="I23" s="84"/>
      <c r="J23" s="84"/>
      <c r="K23" s="84"/>
      <c r="L23" s="84"/>
      <c r="M23" s="84"/>
      <c r="N23" s="84"/>
      <c r="O23" s="84"/>
      <c r="P23" s="84"/>
      <c r="Q23" s="84"/>
      <c r="R23" s="84"/>
      <c r="S23" s="84"/>
      <c r="T23" s="84"/>
      <c r="U23" s="84"/>
      <c r="V23" s="84"/>
      <c r="W23" s="84"/>
      <c r="X23" s="84"/>
      <c r="Y23" s="84"/>
      <c r="Z23" s="84"/>
    </row>
    <row r="24" spans="1:26" ht="15.75" customHeight="1">
      <c r="A24" s="84">
        <v>16</v>
      </c>
      <c r="B24" s="88" t="s">
        <v>125</v>
      </c>
      <c r="C24" s="94"/>
      <c r="D24" s="84"/>
      <c r="E24" s="84"/>
      <c r="F24" s="84"/>
      <c r="G24" s="84"/>
      <c r="H24" s="84"/>
      <c r="I24" s="84"/>
      <c r="J24" s="84"/>
      <c r="K24" s="84"/>
      <c r="L24" s="84"/>
      <c r="M24" s="84"/>
      <c r="N24" s="84"/>
      <c r="O24" s="84"/>
      <c r="P24" s="84"/>
      <c r="Q24" s="84"/>
      <c r="R24" s="84"/>
      <c r="S24" s="84"/>
      <c r="T24" s="84"/>
      <c r="U24" s="84"/>
      <c r="V24" s="84"/>
      <c r="W24" s="84"/>
      <c r="X24" s="84"/>
      <c r="Y24" s="84"/>
      <c r="Z24" s="84"/>
    </row>
    <row r="25" spans="1:26" ht="15.75" customHeight="1">
      <c r="A25" s="84">
        <v>17</v>
      </c>
      <c r="B25" s="88" t="s">
        <v>126</v>
      </c>
      <c r="C25" s="94"/>
      <c r="D25" s="84"/>
      <c r="E25" s="84"/>
      <c r="F25" s="84"/>
      <c r="G25" s="84"/>
      <c r="H25" s="84"/>
      <c r="I25" s="84"/>
      <c r="J25" s="84"/>
      <c r="K25" s="84"/>
      <c r="L25" s="84"/>
      <c r="M25" s="84"/>
      <c r="N25" s="84"/>
      <c r="O25" s="84"/>
      <c r="P25" s="84"/>
      <c r="Q25" s="84"/>
      <c r="R25" s="84"/>
      <c r="S25" s="84"/>
      <c r="T25" s="84"/>
      <c r="U25" s="84"/>
      <c r="V25" s="84"/>
      <c r="W25" s="84"/>
      <c r="X25" s="84"/>
      <c r="Y25" s="84"/>
      <c r="Z25" s="84"/>
    </row>
    <row r="26" spans="1:26" ht="15.75" customHeight="1">
      <c r="A26" s="84">
        <v>18</v>
      </c>
      <c r="B26" s="95" t="s">
        <v>127</v>
      </c>
      <c r="C26" s="94"/>
      <c r="D26" s="84"/>
      <c r="E26" s="84"/>
      <c r="F26" s="84"/>
      <c r="G26" s="84"/>
      <c r="H26" s="84"/>
      <c r="I26" s="84"/>
      <c r="J26" s="84"/>
      <c r="K26" s="84"/>
      <c r="L26" s="84"/>
      <c r="M26" s="84"/>
      <c r="N26" s="84"/>
      <c r="O26" s="84"/>
      <c r="P26" s="84"/>
      <c r="Q26" s="84"/>
      <c r="R26" s="84"/>
      <c r="S26" s="84"/>
      <c r="T26" s="84"/>
      <c r="U26" s="84"/>
      <c r="V26" s="84"/>
      <c r="W26" s="84"/>
      <c r="X26" s="84"/>
      <c r="Y26" s="84"/>
      <c r="Z26" s="84"/>
    </row>
    <row r="27" spans="1:26" ht="15.75" customHeight="1">
      <c r="A27" s="84">
        <v>19</v>
      </c>
      <c r="B27" s="95" t="s">
        <v>128</v>
      </c>
      <c r="C27" s="94"/>
      <c r="D27" s="84"/>
      <c r="E27" s="84"/>
      <c r="F27" s="84"/>
      <c r="G27" s="84"/>
      <c r="H27" s="84"/>
      <c r="I27" s="84"/>
      <c r="J27" s="84"/>
      <c r="K27" s="84"/>
      <c r="L27" s="84"/>
      <c r="M27" s="84"/>
      <c r="N27" s="84"/>
      <c r="O27" s="84"/>
      <c r="P27" s="84"/>
      <c r="Q27" s="84"/>
      <c r="R27" s="84"/>
      <c r="S27" s="84"/>
      <c r="T27" s="84"/>
      <c r="U27" s="84"/>
      <c r="V27" s="84"/>
      <c r="W27" s="84"/>
      <c r="X27" s="84"/>
      <c r="Y27" s="84"/>
      <c r="Z27" s="84"/>
    </row>
    <row r="28" spans="1:26" ht="31.5" customHeight="1">
      <c r="A28" s="13"/>
      <c r="B28" s="13"/>
      <c r="C28" s="96" t="s">
        <v>129</v>
      </c>
      <c r="D28" s="13"/>
      <c r="E28" s="13"/>
      <c r="F28" s="13"/>
      <c r="G28" s="13"/>
      <c r="H28" s="13"/>
      <c r="I28" s="13"/>
      <c r="J28" s="13"/>
      <c r="K28" s="13"/>
      <c r="L28" s="13"/>
      <c r="M28" s="13"/>
      <c r="N28" s="13"/>
      <c r="O28" s="13"/>
      <c r="P28" s="13"/>
      <c r="Q28" s="13"/>
      <c r="R28" s="13"/>
      <c r="S28" s="13"/>
      <c r="T28" s="13"/>
      <c r="U28" s="13"/>
      <c r="V28" s="13"/>
      <c r="W28" s="13"/>
      <c r="X28" s="13"/>
      <c r="Y28" s="13"/>
      <c r="Z28" s="13"/>
    </row>
    <row r="29" spans="1:26" ht="15.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22.5" customHeight="1">
      <c r="A32" s="13"/>
      <c r="B32" s="97" t="s">
        <v>130</v>
      </c>
      <c r="C32" s="13"/>
      <c r="D32" s="17"/>
      <c r="E32" s="17"/>
      <c r="F32" s="17"/>
      <c r="G32" s="17"/>
      <c r="H32" s="17"/>
      <c r="I32" s="17"/>
      <c r="J32" s="13"/>
      <c r="K32" s="13"/>
      <c r="L32" s="13"/>
      <c r="M32" s="13"/>
      <c r="N32" s="13"/>
      <c r="O32" s="13"/>
      <c r="P32" s="13"/>
      <c r="Q32" s="13"/>
      <c r="R32" s="13"/>
      <c r="S32" s="13"/>
      <c r="T32" s="13"/>
      <c r="U32" s="13"/>
      <c r="V32" s="13"/>
      <c r="W32" s="13"/>
      <c r="X32" s="13"/>
      <c r="Y32" s="13"/>
      <c r="Z32" s="13"/>
    </row>
    <row r="33" spans="1:26" ht="22.5" customHeight="1">
      <c r="A33" s="84"/>
      <c r="B33" s="98" t="s">
        <v>111</v>
      </c>
      <c r="C33" s="99" t="s">
        <v>131</v>
      </c>
      <c r="D33" s="100"/>
      <c r="E33" s="87"/>
      <c r="F33" s="87"/>
      <c r="G33" s="87"/>
      <c r="H33" s="87"/>
      <c r="I33" s="87"/>
      <c r="J33" s="84"/>
      <c r="K33" s="84"/>
      <c r="L33" s="84"/>
      <c r="M33" s="84"/>
      <c r="N33" s="84"/>
      <c r="O33" s="84"/>
      <c r="P33" s="84"/>
      <c r="Q33" s="84"/>
      <c r="R33" s="84"/>
      <c r="S33" s="84"/>
      <c r="T33" s="84"/>
      <c r="U33" s="84"/>
      <c r="V33" s="84"/>
      <c r="W33" s="84"/>
      <c r="X33" s="84"/>
      <c r="Y33" s="84"/>
      <c r="Z33" s="84"/>
    </row>
    <row r="34" spans="1:26" ht="42" customHeight="1">
      <c r="A34" s="13"/>
      <c r="B34" s="101"/>
      <c r="C34" s="102"/>
      <c r="D34" s="103"/>
      <c r="E34" s="104"/>
      <c r="F34" s="104"/>
      <c r="G34" s="104"/>
      <c r="H34" s="104"/>
      <c r="I34" s="104"/>
      <c r="J34" s="13"/>
      <c r="K34" s="13"/>
      <c r="L34" s="13"/>
      <c r="M34" s="13"/>
      <c r="N34" s="13"/>
      <c r="O34" s="13"/>
      <c r="P34" s="13"/>
      <c r="Q34" s="13"/>
      <c r="R34" s="13"/>
      <c r="S34" s="13"/>
      <c r="T34" s="13"/>
      <c r="U34" s="13"/>
      <c r="V34" s="13"/>
      <c r="W34" s="13"/>
      <c r="X34" s="13"/>
      <c r="Y34" s="13"/>
      <c r="Z34" s="13"/>
    </row>
    <row r="35" spans="1:26" ht="42" customHeight="1">
      <c r="A35" s="13"/>
      <c r="B35" s="101"/>
      <c r="C35" s="102"/>
      <c r="D35" s="103"/>
      <c r="E35" s="104"/>
      <c r="F35" s="104"/>
      <c r="G35" s="104"/>
      <c r="H35" s="104"/>
      <c r="I35" s="104"/>
      <c r="J35" s="13"/>
      <c r="K35" s="13"/>
      <c r="L35" s="13"/>
      <c r="M35" s="13"/>
      <c r="N35" s="13"/>
      <c r="O35" s="13"/>
      <c r="P35" s="13"/>
      <c r="Q35" s="13"/>
      <c r="R35" s="13"/>
      <c r="S35" s="13"/>
      <c r="T35" s="13"/>
      <c r="U35" s="13"/>
      <c r="V35" s="13"/>
      <c r="W35" s="13"/>
      <c r="X35" s="13"/>
      <c r="Y35" s="13"/>
      <c r="Z35" s="13"/>
    </row>
    <row r="36" spans="1:26" ht="42" customHeight="1">
      <c r="A36" s="13"/>
      <c r="B36" s="101"/>
      <c r="C36" s="102"/>
      <c r="D36" s="103"/>
      <c r="E36" s="104"/>
      <c r="F36" s="104"/>
      <c r="G36" s="104"/>
      <c r="H36" s="104"/>
      <c r="I36" s="104"/>
      <c r="J36" s="13"/>
      <c r="K36" s="13"/>
      <c r="L36" s="13"/>
      <c r="M36" s="13"/>
      <c r="N36" s="13"/>
      <c r="O36" s="13"/>
      <c r="P36" s="13"/>
      <c r="Q36" s="13"/>
      <c r="R36" s="13"/>
      <c r="S36" s="13"/>
      <c r="T36" s="13"/>
      <c r="U36" s="13"/>
      <c r="V36" s="13"/>
      <c r="W36" s="13"/>
      <c r="X36" s="13"/>
      <c r="Y36" s="13"/>
      <c r="Z36" s="13"/>
    </row>
    <row r="37" spans="1:26" ht="42" customHeight="1">
      <c r="A37" s="13"/>
      <c r="B37" s="101"/>
      <c r="C37" s="102"/>
      <c r="D37" s="103"/>
      <c r="E37" s="104"/>
      <c r="F37" s="104"/>
      <c r="G37" s="104"/>
      <c r="H37" s="104"/>
      <c r="I37" s="104"/>
      <c r="J37" s="13"/>
      <c r="K37" s="13"/>
      <c r="L37" s="13"/>
      <c r="M37" s="13"/>
      <c r="N37" s="13"/>
      <c r="O37" s="13"/>
      <c r="P37" s="13"/>
      <c r="Q37" s="13"/>
      <c r="R37" s="13"/>
      <c r="S37" s="13"/>
      <c r="T37" s="13"/>
      <c r="U37" s="13"/>
      <c r="V37" s="13"/>
      <c r="W37" s="13"/>
      <c r="X37" s="13"/>
      <c r="Y37" s="13"/>
      <c r="Z37" s="13"/>
    </row>
    <row r="38" spans="1:26" ht="42" customHeight="1">
      <c r="A38" s="13"/>
      <c r="B38" s="101"/>
      <c r="C38" s="102"/>
      <c r="D38" s="103"/>
      <c r="E38" s="104"/>
      <c r="F38" s="104"/>
      <c r="G38" s="104"/>
      <c r="H38" s="104"/>
      <c r="I38" s="104"/>
      <c r="J38" s="13"/>
      <c r="K38" s="13"/>
      <c r="L38" s="13"/>
      <c r="M38" s="13"/>
      <c r="N38" s="13"/>
      <c r="O38" s="13"/>
      <c r="P38" s="13"/>
      <c r="Q38" s="13"/>
      <c r="R38" s="13"/>
      <c r="S38" s="13"/>
      <c r="T38" s="13"/>
      <c r="U38" s="13"/>
      <c r="V38" s="13"/>
      <c r="W38" s="13"/>
      <c r="X38" s="13"/>
      <c r="Y38" s="13"/>
      <c r="Z38" s="13"/>
    </row>
    <row r="39" spans="1:26" ht="31.5" customHeight="1">
      <c r="A39" s="13"/>
      <c r="B39" s="13"/>
      <c r="C39" s="96" t="s">
        <v>132</v>
      </c>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spans="1:26" ht="15.75" customHeight="1">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
  <sheetViews>
    <sheetView tabSelected="1" workbookViewId="0">
      <selection activeCell="E16" sqref="E16"/>
    </sheetView>
  </sheetViews>
  <sheetFormatPr baseColWidth="10" defaultColWidth="11.1640625" defaultRowHeight="15" customHeight="1"/>
  <cols>
    <col min="1" max="1" width="19.6640625" customWidth="1"/>
    <col min="2" max="2" width="24.83203125" customWidth="1"/>
    <col min="3" max="3" width="29.5" customWidth="1"/>
    <col min="4" max="4" width="26" customWidth="1"/>
    <col min="5" max="5" width="26.83203125" customWidth="1"/>
    <col min="6" max="6" width="18.83203125" customWidth="1"/>
    <col min="7" max="7" width="17.83203125" customWidth="1"/>
    <col min="8" max="8" width="18.5" customWidth="1"/>
    <col min="9" max="9" width="19" customWidth="1"/>
    <col min="10" max="10" width="18" customWidth="1"/>
    <col min="11" max="12" width="22.1640625" customWidth="1"/>
  </cols>
  <sheetData>
    <row r="1" spans="1:25" ht="16">
      <c r="A1" s="1"/>
      <c r="B1" s="1"/>
      <c r="C1" s="1"/>
      <c r="D1" s="1"/>
      <c r="E1" s="1"/>
      <c r="F1" s="1"/>
      <c r="G1" s="1"/>
      <c r="H1" s="2"/>
      <c r="I1" s="2"/>
      <c r="J1" s="2"/>
      <c r="K1" s="2"/>
      <c r="L1" s="2"/>
      <c r="M1" s="2"/>
      <c r="N1" s="2"/>
      <c r="O1" s="2"/>
      <c r="P1" s="2"/>
      <c r="Q1" s="2"/>
      <c r="R1" s="2"/>
      <c r="S1" s="2"/>
      <c r="T1" s="2"/>
      <c r="U1" s="2"/>
      <c r="V1" s="2"/>
      <c r="W1" s="2"/>
      <c r="X1" s="2"/>
      <c r="Y1" s="2"/>
    </row>
    <row r="2" spans="1:25" ht="18">
      <c r="A2" s="3" t="s">
        <v>0</v>
      </c>
      <c r="B2" s="4"/>
      <c r="C2" s="4"/>
      <c r="D2" s="4"/>
      <c r="E2" s="4"/>
      <c r="F2" s="4"/>
      <c r="G2" s="4"/>
      <c r="H2" s="2"/>
      <c r="I2" s="2"/>
      <c r="J2" s="2"/>
      <c r="K2" s="2"/>
      <c r="L2" s="2"/>
      <c r="M2" s="2"/>
      <c r="N2" s="2"/>
      <c r="O2" s="2"/>
      <c r="P2" s="2"/>
      <c r="Q2" s="2"/>
      <c r="R2" s="2"/>
      <c r="S2" s="2"/>
      <c r="T2" s="2"/>
      <c r="U2" s="2"/>
      <c r="V2" s="2"/>
      <c r="W2" s="2"/>
      <c r="X2" s="2"/>
      <c r="Y2" s="2"/>
    </row>
    <row r="3" spans="1:25" ht="17">
      <c r="A3" s="5" t="s">
        <v>1</v>
      </c>
      <c r="B3" s="6" t="s">
        <v>2</v>
      </c>
      <c r="C3" s="6" t="s">
        <v>3</v>
      </c>
      <c r="D3" s="7" t="s">
        <v>4</v>
      </c>
      <c r="E3" s="2"/>
      <c r="F3" s="2"/>
      <c r="G3" s="2"/>
      <c r="H3" s="2"/>
      <c r="I3" s="2"/>
      <c r="J3" s="2"/>
      <c r="K3" s="2"/>
      <c r="L3" s="2"/>
      <c r="M3" s="2"/>
      <c r="N3" s="2"/>
      <c r="O3" s="2"/>
      <c r="P3" s="2"/>
      <c r="Q3" s="2"/>
      <c r="R3" s="2"/>
      <c r="S3" s="2"/>
      <c r="T3" s="2"/>
      <c r="U3" s="2"/>
    </row>
    <row r="4" spans="1:25" ht="16">
      <c r="A4" s="8" t="s">
        <v>5</v>
      </c>
      <c r="B4" s="9"/>
      <c r="C4" s="9"/>
      <c r="D4" s="9"/>
      <c r="E4" s="2"/>
      <c r="F4" s="2"/>
      <c r="G4" s="2"/>
      <c r="H4" s="2"/>
      <c r="I4" s="2"/>
      <c r="J4" s="2"/>
      <c r="K4" s="2"/>
      <c r="L4" s="2"/>
      <c r="M4" s="2"/>
      <c r="N4" s="2"/>
      <c r="O4" s="2"/>
      <c r="P4" s="2"/>
      <c r="Q4" s="2"/>
      <c r="R4" s="2"/>
      <c r="S4" s="2"/>
      <c r="T4" s="2"/>
      <c r="U4" s="2"/>
    </row>
    <row r="5" spans="1:25" ht="16">
      <c r="A5" s="8" t="s">
        <v>6</v>
      </c>
      <c r="B5" s="9"/>
      <c r="C5" s="9"/>
      <c r="D5" s="9"/>
      <c r="E5" s="2"/>
      <c r="F5" s="2"/>
      <c r="G5" s="2"/>
      <c r="H5" s="2"/>
      <c r="I5" s="2"/>
      <c r="J5" s="2"/>
      <c r="K5" s="2"/>
      <c r="L5" s="2"/>
      <c r="M5" s="2"/>
      <c r="N5" s="2"/>
      <c r="O5" s="2"/>
      <c r="P5" s="2"/>
      <c r="Q5" s="2"/>
      <c r="R5" s="2"/>
      <c r="S5" s="2"/>
      <c r="T5" s="2"/>
      <c r="U5" s="2"/>
    </row>
    <row r="6" spans="1:25" ht="16">
      <c r="A6" s="8" t="s">
        <v>7</v>
      </c>
      <c r="B6" s="9"/>
      <c r="C6" s="9"/>
      <c r="D6" s="9"/>
      <c r="E6" s="2"/>
      <c r="F6" s="2"/>
      <c r="G6" s="2"/>
      <c r="H6" s="2"/>
      <c r="I6" s="2"/>
      <c r="J6" s="2"/>
      <c r="K6" s="2"/>
      <c r="L6" s="2"/>
      <c r="M6" s="2"/>
      <c r="N6" s="2"/>
      <c r="O6" s="2"/>
      <c r="P6" s="2"/>
      <c r="Q6" s="2"/>
      <c r="R6" s="2"/>
      <c r="S6" s="2"/>
      <c r="T6" s="2"/>
      <c r="U6" s="2"/>
    </row>
    <row r="7" spans="1:25" ht="16">
      <c r="A7" s="8" t="s">
        <v>8</v>
      </c>
      <c r="B7" s="9"/>
      <c r="C7" s="9"/>
      <c r="D7" s="9"/>
      <c r="E7" s="2"/>
      <c r="F7" s="2"/>
      <c r="G7" s="2"/>
      <c r="H7" s="2"/>
      <c r="I7" s="2"/>
      <c r="J7" s="2"/>
      <c r="K7" s="2"/>
      <c r="L7" s="2"/>
      <c r="M7" s="2"/>
      <c r="N7" s="2"/>
      <c r="O7" s="2"/>
      <c r="P7" s="2"/>
      <c r="Q7" s="2"/>
      <c r="R7" s="2"/>
      <c r="S7" s="2"/>
      <c r="T7" s="2"/>
      <c r="U7" s="2"/>
    </row>
    <row r="8" spans="1:25" ht="16">
      <c r="A8" s="2"/>
      <c r="B8" s="2"/>
      <c r="C8" s="2"/>
      <c r="D8" s="2"/>
      <c r="E8" s="2"/>
      <c r="F8" s="2"/>
      <c r="G8" s="2"/>
      <c r="H8" s="2"/>
      <c r="I8" s="2"/>
      <c r="J8" s="2"/>
      <c r="K8" s="2"/>
      <c r="L8" s="2"/>
      <c r="M8" s="2"/>
      <c r="N8" s="2"/>
      <c r="O8" s="2"/>
      <c r="P8" s="2"/>
      <c r="Q8" s="2"/>
      <c r="R8" s="2"/>
      <c r="S8" s="2"/>
      <c r="T8" s="2"/>
      <c r="U8" s="2"/>
      <c r="V8" s="2"/>
      <c r="W8" s="2"/>
      <c r="X8" s="2"/>
      <c r="Y8" s="2"/>
    </row>
    <row r="9" spans="1:25" ht="16">
      <c r="A9" s="2"/>
      <c r="B9" s="2"/>
      <c r="C9" s="2"/>
      <c r="D9" s="2"/>
      <c r="E9" s="2"/>
      <c r="F9" s="2"/>
      <c r="G9" s="2"/>
      <c r="H9" s="2"/>
      <c r="I9" s="2"/>
      <c r="J9" s="2"/>
      <c r="K9" s="2"/>
      <c r="L9" s="2"/>
      <c r="M9" s="2"/>
      <c r="N9" s="2"/>
      <c r="O9" s="2"/>
      <c r="P9" s="2"/>
      <c r="Q9" s="2"/>
      <c r="R9" s="2"/>
      <c r="S9" s="2"/>
      <c r="T9" s="2"/>
      <c r="U9" s="2"/>
      <c r="V9" s="2"/>
      <c r="W9" s="2"/>
      <c r="X9" s="2"/>
      <c r="Y9" s="2"/>
    </row>
    <row r="10" spans="1:25" ht="16">
      <c r="A10" s="2"/>
      <c r="B10" s="2"/>
      <c r="C10" s="2"/>
      <c r="D10" s="2"/>
      <c r="E10" s="2"/>
      <c r="F10" s="2"/>
      <c r="G10" s="2"/>
      <c r="H10" s="2"/>
      <c r="I10" s="2"/>
      <c r="J10" s="2"/>
      <c r="K10" s="2"/>
      <c r="L10" s="2"/>
      <c r="M10" s="2"/>
      <c r="N10" s="2"/>
      <c r="O10" s="2"/>
      <c r="P10" s="2"/>
      <c r="Q10" s="2"/>
      <c r="R10" s="2"/>
      <c r="S10" s="2"/>
      <c r="T10" s="2"/>
      <c r="U10" s="2"/>
      <c r="V10" s="2"/>
      <c r="W10" s="2"/>
      <c r="X10" s="2"/>
      <c r="Y10" s="2"/>
    </row>
    <row r="11" spans="1:25" ht="18">
      <c r="A11" s="10" t="s">
        <v>9</v>
      </c>
      <c r="B11" s="4"/>
      <c r="C11" s="4"/>
      <c r="D11" s="4"/>
      <c r="E11" s="4"/>
      <c r="F11" s="4"/>
      <c r="G11" s="4"/>
      <c r="H11" s="2"/>
      <c r="I11" s="2"/>
      <c r="J11" s="2"/>
      <c r="K11" s="2"/>
      <c r="L11" s="2"/>
      <c r="M11" s="2"/>
      <c r="N11" s="2"/>
      <c r="O11" s="2"/>
      <c r="P11" s="2"/>
      <c r="Q11" s="2"/>
      <c r="R11" s="2"/>
      <c r="S11" s="2"/>
      <c r="T11" s="2"/>
      <c r="U11" s="2"/>
      <c r="V11" s="2"/>
      <c r="W11" s="2"/>
      <c r="X11" s="2"/>
      <c r="Y11" s="2"/>
    </row>
    <row r="12" spans="1:25" ht="17">
      <c r="A12" s="5" t="s">
        <v>1</v>
      </c>
      <c r="B12" s="6" t="s">
        <v>2</v>
      </c>
      <c r="C12" s="6" t="s">
        <v>3</v>
      </c>
      <c r="D12" s="7" t="s">
        <v>4</v>
      </c>
      <c r="E12" s="2"/>
      <c r="F12" s="2"/>
      <c r="G12" s="2"/>
      <c r="H12" s="2"/>
      <c r="I12" s="2"/>
      <c r="J12" s="2"/>
      <c r="K12" s="2"/>
      <c r="L12" s="2"/>
      <c r="M12" s="2"/>
      <c r="N12" s="2"/>
      <c r="O12" s="2"/>
      <c r="P12" s="2"/>
      <c r="Q12" s="2"/>
      <c r="R12" s="2"/>
      <c r="S12" s="2"/>
      <c r="T12" s="2"/>
      <c r="U12" s="2"/>
    </row>
    <row r="13" spans="1:25" ht="16">
      <c r="A13" s="8" t="s">
        <v>5</v>
      </c>
      <c r="B13" s="9"/>
      <c r="C13" s="9"/>
      <c r="D13" s="9"/>
      <c r="E13" s="2"/>
      <c r="F13" s="2"/>
      <c r="G13" s="2"/>
      <c r="H13" s="2"/>
      <c r="I13" s="2"/>
      <c r="J13" s="2"/>
      <c r="K13" s="2"/>
      <c r="L13" s="2"/>
      <c r="M13" s="2"/>
      <c r="N13" s="2"/>
      <c r="O13" s="2"/>
      <c r="P13" s="2"/>
      <c r="Q13" s="2"/>
      <c r="R13" s="2"/>
      <c r="S13" s="2"/>
      <c r="T13" s="2"/>
      <c r="U13" s="2"/>
    </row>
    <row r="14" spans="1:25" ht="16">
      <c r="A14" s="8" t="s">
        <v>6</v>
      </c>
      <c r="B14" s="9"/>
      <c r="C14" s="9"/>
      <c r="D14" s="9"/>
      <c r="E14" s="2"/>
      <c r="F14" s="2"/>
      <c r="G14" s="2"/>
      <c r="H14" s="2"/>
      <c r="I14" s="2"/>
      <c r="J14" s="2"/>
      <c r="K14" s="2"/>
      <c r="L14" s="2"/>
      <c r="M14" s="2"/>
      <c r="N14" s="2"/>
      <c r="O14" s="2"/>
      <c r="P14" s="2"/>
      <c r="Q14" s="2"/>
      <c r="R14" s="2"/>
      <c r="S14" s="2"/>
      <c r="T14" s="2"/>
      <c r="U14" s="2"/>
    </row>
    <row r="15" spans="1:25" ht="16">
      <c r="A15" s="8" t="s">
        <v>7</v>
      </c>
      <c r="B15" s="9"/>
      <c r="C15" s="9"/>
      <c r="D15" s="9"/>
      <c r="E15" s="2"/>
      <c r="F15" s="2"/>
      <c r="G15" s="2"/>
      <c r="H15" s="2"/>
      <c r="I15" s="2"/>
      <c r="J15" s="2"/>
      <c r="K15" s="2"/>
      <c r="L15" s="2"/>
      <c r="M15" s="2"/>
      <c r="N15" s="2"/>
      <c r="O15" s="2"/>
      <c r="P15" s="2"/>
      <c r="Q15" s="2"/>
      <c r="R15" s="2"/>
      <c r="S15" s="2"/>
      <c r="T15" s="2"/>
      <c r="U15" s="2"/>
    </row>
    <row r="16" spans="1:25" ht="16">
      <c r="A16" s="8" t="s">
        <v>8</v>
      </c>
      <c r="B16" s="9"/>
      <c r="C16" s="9"/>
      <c r="D16" s="9"/>
      <c r="E16" s="2"/>
      <c r="F16" s="2"/>
      <c r="G16" s="2"/>
      <c r="H16" s="2"/>
      <c r="I16" s="2"/>
      <c r="J16" s="2"/>
      <c r="K16" s="2"/>
      <c r="L16" s="2"/>
      <c r="M16" s="2"/>
      <c r="N16" s="2"/>
      <c r="O16" s="2"/>
      <c r="P16" s="2"/>
      <c r="Q16" s="2"/>
      <c r="R16" s="2"/>
      <c r="S16" s="2"/>
      <c r="T16" s="2"/>
      <c r="U16" s="2"/>
    </row>
    <row r="17" spans="1:25" ht="16">
      <c r="A17" s="2"/>
      <c r="B17" s="2"/>
      <c r="C17" s="2"/>
      <c r="D17" s="2"/>
      <c r="E17" s="2"/>
      <c r="G17" s="2"/>
      <c r="H17" s="2"/>
      <c r="I17" s="2"/>
      <c r="J17" s="2"/>
      <c r="K17" s="2"/>
      <c r="L17" s="2"/>
      <c r="M17" s="2"/>
      <c r="N17" s="2"/>
      <c r="O17" s="2"/>
      <c r="P17" s="2"/>
      <c r="Q17" s="2"/>
      <c r="R17" s="2"/>
      <c r="S17" s="2"/>
      <c r="T17" s="2"/>
      <c r="U17" s="2"/>
      <c r="V17" s="2"/>
      <c r="W17" s="2"/>
      <c r="X17" s="2"/>
      <c r="Y17" s="2"/>
    </row>
    <row r="18" spans="1:25" ht="16">
      <c r="A18" s="2"/>
      <c r="B18" s="2"/>
      <c r="C18" s="2"/>
      <c r="D18" s="2"/>
      <c r="E18" s="2"/>
      <c r="F18" s="2"/>
      <c r="G18" s="2"/>
      <c r="H18" s="2"/>
      <c r="I18" s="2"/>
      <c r="K18" s="2"/>
      <c r="L18" s="2"/>
      <c r="M18" s="2"/>
      <c r="N18" s="2"/>
      <c r="O18" s="2"/>
      <c r="P18" s="2"/>
      <c r="Q18" s="2"/>
      <c r="R18" s="2"/>
      <c r="S18" s="2"/>
      <c r="T18" s="2"/>
      <c r="U18" s="2"/>
      <c r="V18" s="2"/>
      <c r="W18" s="2"/>
      <c r="X18" s="2"/>
      <c r="Y18" s="2"/>
    </row>
    <row r="19" spans="1:25" ht="15" customHeight="1">
      <c r="F19" s="126"/>
      <c r="G19" s="126"/>
      <c r="J19" s="144"/>
      <c r="K19" s="126"/>
    </row>
    <row r="20" spans="1:25" ht="15" customHeight="1">
      <c r="F20" s="126"/>
      <c r="G20" s="126"/>
      <c r="J20" s="144"/>
      <c r="K20" s="126"/>
    </row>
    <row r="21" spans="1:25" ht="15" customHeight="1">
      <c r="F21" s="126"/>
      <c r="G21" s="126"/>
      <c r="J21" s="144"/>
      <c r="K21" s="126"/>
    </row>
    <row r="22" spans="1:25" ht="16">
      <c r="A22" s="2"/>
      <c r="B22" s="2"/>
      <c r="C22" s="11" t="s">
        <v>10</v>
      </c>
    </row>
    <row r="23" spans="1:25" ht="16">
      <c r="A23" s="145" t="s">
        <v>11</v>
      </c>
      <c r="B23" s="146"/>
      <c r="C23" s="12"/>
    </row>
  </sheetData>
  <mergeCells count="1">
    <mergeCell ref="A23: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8"/>
  <sheetViews>
    <sheetView topLeftCell="A61" workbookViewId="0">
      <selection activeCell="E7" sqref="E7"/>
    </sheetView>
  </sheetViews>
  <sheetFormatPr baseColWidth="10" defaultColWidth="11.1640625" defaultRowHeight="15" customHeight="1"/>
  <cols>
    <col min="1" max="1" width="21.33203125" customWidth="1"/>
    <col min="2" max="2" width="16.33203125" customWidth="1"/>
    <col min="3" max="3" width="18.5" customWidth="1"/>
    <col min="4" max="4" width="16.83203125" customWidth="1"/>
    <col min="5" max="5" width="15.1640625" customWidth="1"/>
    <col min="6" max="6" width="14.5" customWidth="1"/>
    <col min="7" max="7" width="17.33203125" customWidth="1"/>
    <col min="8" max="8" width="14.1640625" customWidth="1"/>
    <col min="9" max="9" width="11.5" customWidth="1"/>
    <col min="10" max="10" width="14.33203125" customWidth="1"/>
    <col min="11" max="11" width="15.6640625" customWidth="1"/>
    <col min="12" max="12" width="10" customWidth="1"/>
    <col min="13" max="13" width="14.6640625" customWidth="1"/>
    <col min="14" max="14" width="10" customWidth="1"/>
    <col min="15" max="15" width="18.83203125" customWidth="1"/>
    <col min="16" max="16" width="16.5" customWidth="1"/>
    <col min="17" max="26" width="10" customWidth="1"/>
  </cols>
  <sheetData>
    <row r="1" spans="1:26" ht="45" customHeight="1">
      <c r="A1" s="171" t="s">
        <v>12</v>
      </c>
      <c r="B1" s="147"/>
      <c r="C1" s="147"/>
      <c r="D1" s="147"/>
      <c r="E1" s="13"/>
      <c r="F1" s="13"/>
      <c r="G1" s="13"/>
      <c r="H1" s="13"/>
      <c r="I1" s="13"/>
      <c r="J1" s="13"/>
      <c r="K1" s="13"/>
      <c r="L1" s="13"/>
      <c r="M1" s="13"/>
      <c r="N1" s="13"/>
      <c r="O1" s="13"/>
      <c r="P1" s="13"/>
      <c r="Q1" s="13"/>
      <c r="R1" s="13"/>
      <c r="S1" s="13"/>
      <c r="T1" s="13"/>
      <c r="U1" s="13"/>
      <c r="V1" s="13"/>
      <c r="W1" s="13"/>
      <c r="X1" s="13"/>
      <c r="Y1" s="13"/>
      <c r="Z1" s="13"/>
    </row>
    <row r="2" spans="1:26" ht="21.75" customHeight="1">
      <c r="A2" s="154" t="s">
        <v>13</v>
      </c>
      <c r="B2" s="155"/>
      <c r="C2" s="155"/>
      <c r="D2" s="155"/>
      <c r="E2" s="155"/>
      <c r="F2" s="155"/>
      <c r="G2" s="155"/>
      <c r="H2" s="155"/>
      <c r="I2" s="155"/>
      <c r="J2" s="155"/>
      <c r="K2" s="155"/>
      <c r="L2" s="156"/>
    </row>
    <row r="3" spans="1:26" ht="21.75" customHeight="1">
      <c r="A3" s="157"/>
      <c r="B3" s="158"/>
      <c r="C3" s="158"/>
      <c r="D3" s="158"/>
      <c r="E3" s="158"/>
      <c r="F3" s="158"/>
      <c r="G3" s="158"/>
      <c r="H3" s="158"/>
      <c r="I3" s="158"/>
      <c r="J3" s="158"/>
      <c r="K3" s="158"/>
      <c r="L3" s="159"/>
    </row>
    <row r="4" spans="1:26" ht="21.75" customHeight="1">
      <c r="A4" s="14"/>
      <c r="B4" s="15"/>
      <c r="C4" s="15"/>
      <c r="D4" s="13"/>
      <c r="E4" s="13"/>
      <c r="F4" s="13"/>
      <c r="G4" s="13"/>
      <c r="H4" s="13"/>
      <c r="I4" s="13"/>
      <c r="J4" s="13"/>
      <c r="K4" s="13"/>
      <c r="L4" s="13"/>
      <c r="M4" s="13"/>
      <c r="N4" s="13"/>
      <c r="O4" s="13"/>
      <c r="P4" s="13"/>
      <c r="Q4" s="13"/>
      <c r="R4" s="13"/>
      <c r="S4" s="13"/>
      <c r="T4" s="13"/>
      <c r="U4" s="13"/>
      <c r="V4" s="13"/>
      <c r="W4" s="13"/>
      <c r="X4" s="13"/>
      <c r="Y4" s="13"/>
      <c r="Z4" s="13"/>
    </row>
    <row r="5" spans="1:26" ht="63.75" customHeight="1">
      <c r="B5" s="18"/>
      <c r="C5" s="18"/>
      <c r="D5" s="19" t="s">
        <v>14</v>
      </c>
      <c r="E5" s="19" t="s">
        <v>15</v>
      </c>
      <c r="F5" s="17"/>
      <c r="I5" s="17"/>
      <c r="J5" s="17"/>
      <c r="K5" s="17"/>
      <c r="L5" s="17"/>
    </row>
    <row r="6" spans="1:26" ht="21.75" customHeight="1">
      <c r="A6" s="20"/>
      <c r="B6" s="151" t="s">
        <v>166</v>
      </c>
      <c r="C6" s="170"/>
      <c r="D6" s="21"/>
      <c r="E6" s="21"/>
      <c r="F6" s="17" t="s">
        <v>16</v>
      </c>
      <c r="I6" s="17"/>
      <c r="J6" s="17"/>
      <c r="K6" s="17"/>
      <c r="L6" s="17"/>
    </row>
    <row r="7" spans="1:26" ht="21.75" customHeight="1">
      <c r="A7" s="20"/>
      <c r="B7" s="151" t="s">
        <v>167</v>
      </c>
      <c r="C7" s="170"/>
      <c r="D7" s="21"/>
      <c r="E7" s="22"/>
      <c r="F7" s="17" t="s">
        <v>16</v>
      </c>
      <c r="I7" s="17"/>
      <c r="J7" s="17"/>
      <c r="K7" s="17"/>
      <c r="L7" s="17"/>
    </row>
    <row r="8" spans="1:26" ht="21.75" customHeight="1">
      <c r="A8" s="14"/>
      <c r="B8" s="17"/>
      <c r="C8" s="17"/>
      <c r="D8" s="17"/>
      <c r="E8" s="17"/>
      <c r="F8" s="17"/>
      <c r="G8" s="17"/>
      <c r="H8" s="17"/>
      <c r="I8" s="17"/>
      <c r="J8" s="17"/>
      <c r="K8" s="17"/>
      <c r="L8" s="17"/>
    </row>
    <row r="9" spans="1:26" ht="21.75" customHeight="1">
      <c r="A9" s="20"/>
      <c r="B9" s="17"/>
      <c r="C9" s="17"/>
      <c r="D9" s="17"/>
      <c r="E9" s="17"/>
      <c r="F9" s="17"/>
      <c r="G9" s="17"/>
      <c r="H9" s="17"/>
      <c r="I9" s="17"/>
      <c r="J9" s="17"/>
      <c r="K9" s="17"/>
      <c r="L9" s="17"/>
    </row>
    <row r="10" spans="1:26" ht="21.75" customHeight="1">
      <c r="A10" s="154" t="s">
        <v>17</v>
      </c>
      <c r="B10" s="155"/>
      <c r="C10" s="155"/>
      <c r="D10" s="155"/>
      <c r="E10" s="155"/>
      <c r="F10" s="155"/>
      <c r="G10" s="155"/>
      <c r="H10" s="155"/>
      <c r="I10" s="155"/>
      <c r="J10" s="155"/>
      <c r="K10" s="155"/>
      <c r="L10" s="156"/>
    </row>
    <row r="11" spans="1:26" ht="21.75" customHeight="1">
      <c r="A11" s="157"/>
      <c r="B11" s="158"/>
      <c r="C11" s="158"/>
      <c r="D11" s="158"/>
      <c r="E11" s="158"/>
      <c r="F11" s="158"/>
      <c r="G11" s="158"/>
      <c r="H11" s="158"/>
      <c r="I11" s="158"/>
      <c r="J11" s="158"/>
      <c r="K11" s="158"/>
      <c r="L11" s="159"/>
      <c r="O11" s="13"/>
      <c r="P11" s="13"/>
      <c r="Q11" s="13"/>
      <c r="R11" s="13"/>
      <c r="S11" s="13"/>
      <c r="T11" s="13"/>
      <c r="U11" s="13"/>
      <c r="V11" s="13"/>
      <c r="W11" s="13"/>
      <c r="X11" s="13"/>
      <c r="Y11" s="13"/>
      <c r="Z11" s="13"/>
    </row>
    <row r="12" spans="1:26" ht="21.75" customHeight="1">
      <c r="A12" s="17"/>
      <c r="B12" s="17"/>
      <c r="C12" s="17"/>
      <c r="D12" s="17"/>
      <c r="E12" s="17"/>
      <c r="F12" s="17"/>
      <c r="G12" s="17"/>
      <c r="H12" s="17"/>
      <c r="I12" s="17"/>
      <c r="J12" s="17"/>
      <c r="K12" s="17"/>
      <c r="L12" s="17"/>
      <c r="M12" s="13"/>
      <c r="N12" s="13"/>
      <c r="O12" s="13"/>
      <c r="P12" s="13"/>
      <c r="Q12" s="13"/>
      <c r="R12" s="13"/>
      <c r="S12" s="13"/>
      <c r="T12" s="13"/>
      <c r="U12" s="13"/>
      <c r="V12" s="13"/>
      <c r="W12" s="13"/>
      <c r="X12" s="13"/>
      <c r="Y12" s="13"/>
      <c r="Z12" s="13"/>
    </row>
    <row r="13" spans="1:26" ht="21.75" customHeight="1">
      <c r="A13" s="166" t="s">
        <v>18</v>
      </c>
      <c r="B13" s="163"/>
      <c r="C13" s="17"/>
      <c r="D13" s="17"/>
      <c r="E13" s="17"/>
      <c r="F13" s="17"/>
      <c r="G13" s="17"/>
      <c r="H13" s="17"/>
      <c r="I13" s="17"/>
      <c r="J13" s="17"/>
      <c r="K13" s="17"/>
      <c r="L13" s="17"/>
      <c r="M13" s="13"/>
      <c r="N13" s="13"/>
      <c r="O13" s="13"/>
      <c r="P13" s="13"/>
      <c r="Q13" s="13"/>
      <c r="R13" s="13"/>
      <c r="S13" s="13"/>
      <c r="T13" s="13"/>
      <c r="U13" s="13"/>
      <c r="V13" s="13"/>
      <c r="W13" s="13"/>
      <c r="X13" s="13"/>
      <c r="Y13" s="13"/>
      <c r="Z13" s="13"/>
    </row>
    <row r="14" spans="1:26" ht="21.75" customHeight="1">
      <c r="A14" s="20"/>
      <c r="B14" s="17"/>
      <c r="C14" s="17"/>
      <c r="D14" s="17"/>
      <c r="E14" s="17"/>
      <c r="F14" s="17"/>
      <c r="G14" s="17"/>
      <c r="H14" s="17"/>
      <c r="I14" s="17"/>
      <c r="J14" s="17"/>
      <c r="K14" s="17"/>
      <c r="L14" s="17"/>
      <c r="M14" s="13"/>
      <c r="N14" s="13"/>
      <c r="O14" s="13"/>
      <c r="P14" s="13"/>
      <c r="Q14" s="13"/>
      <c r="R14" s="13"/>
      <c r="S14" s="13"/>
      <c r="T14" s="13"/>
      <c r="U14" s="13"/>
      <c r="V14" s="13"/>
      <c r="W14" s="13"/>
      <c r="X14" s="13"/>
      <c r="Y14" s="13"/>
      <c r="Z14" s="13"/>
    </row>
    <row r="15" spans="1:26" ht="21.75" customHeight="1">
      <c r="A15" s="20"/>
      <c r="B15" s="162" t="s">
        <v>19</v>
      </c>
      <c r="C15" s="163"/>
      <c r="D15" s="165" t="s">
        <v>20</v>
      </c>
      <c r="E15" s="147"/>
      <c r="F15" s="165" t="s">
        <v>21</v>
      </c>
      <c r="G15" s="147"/>
      <c r="H15" s="147" t="s">
        <v>22</v>
      </c>
      <c r="I15" s="147"/>
      <c r="J15" s="17"/>
      <c r="K15" s="17"/>
      <c r="L15" s="17"/>
      <c r="M15" s="13"/>
      <c r="N15" s="13"/>
      <c r="O15" s="13"/>
      <c r="P15" s="13"/>
      <c r="Q15" s="13"/>
      <c r="R15" s="13"/>
      <c r="S15" s="13"/>
      <c r="T15" s="13"/>
      <c r="U15" s="13"/>
      <c r="V15" s="13"/>
      <c r="W15" s="13"/>
      <c r="X15" s="13"/>
      <c r="Y15" s="13"/>
      <c r="Z15" s="13"/>
    </row>
    <row r="16" spans="1:26" ht="21.75" customHeight="1">
      <c r="A16" s="20"/>
      <c r="B16" s="147" t="s">
        <v>23</v>
      </c>
      <c r="C16" s="147"/>
      <c r="D16" s="148"/>
      <c r="E16" s="149"/>
      <c r="F16" s="148"/>
      <c r="G16" s="149"/>
      <c r="H16" s="150"/>
      <c r="I16" s="149"/>
      <c r="J16" s="25" t="s">
        <v>24</v>
      </c>
      <c r="K16" s="17"/>
      <c r="L16" s="17"/>
      <c r="M16" s="13"/>
      <c r="N16" s="13"/>
      <c r="O16" s="13"/>
      <c r="P16" s="13"/>
      <c r="Q16" s="13"/>
      <c r="R16" s="13"/>
      <c r="S16" s="13"/>
      <c r="T16" s="13"/>
      <c r="U16" s="13"/>
      <c r="V16" s="13"/>
      <c r="W16" s="13"/>
      <c r="X16" s="13"/>
      <c r="Y16" s="13"/>
      <c r="Z16" s="13"/>
    </row>
    <row r="17" spans="1:26" ht="21.75" customHeight="1">
      <c r="A17" s="20"/>
      <c r="B17" s="17"/>
      <c r="C17" s="17"/>
      <c r="D17" s="23"/>
      <c r="E17" s="23"/>
      <c r="F17" s="23"/>
      <c r="G17" s="23"/>
      <c r="H17" s="17"/>
      <c r="I17" s="17"/>
      <c r="J17" s="17"/>
      <c r="K17" s="17"/>
      <c r="L17" s="17"/>
      <c r="M17" s="13"/>
      <c r="N17" s="13"/>
      <c r="O17" s="13"/>
      <c r="P17" s="13"/>
      <c r="Q17" s="13"/>
      <c r="R17" s="13"/>
      <c r="S17" s="13"/>
      <c r="T17" s="13"/>
      <c r="U17" s="13"/>
      <c r="V17" s="13"/>
      <c r="W17" s="13"/>
      <c r="X17" s="13"/>
      <c r="Y17" s="13"/>
      <c r="Z17" s="13"/>
    </row>
    <row r="18" spans="1:26" ht="21.75" customHeight="1">
      <c r="A18" s="20"/>
      <c r="B18" s="162" t="s">
        <v>25</v>
      </c>
      <c r="C18" s="163"/>
      <c r="D18" s="165" t="s">
        <v>20</v>
      </c>
      <c r="E18" s="147"/>
      <c r="F18" s="165" t="s">
        <v>21</v>
      </c>
      <c r="G18" s="147"/>
      <c r="H18" s="147" t="s">
        <v>22</v>
      </c>
      <c r="I18" s="147"/>
      <c r="J18" s="17"/>
      <c r="K18" s="13"/>
      <c r="N18" s="13"/>
      <c r="O18" s="13"/>
      <c r="P18" s="13"/>
      <c r="Q18" s="13"/>
      <c r="R18" s="13"/>
      <c r="S18" s="13"/>
      <c r="T18" s="13"/>
      <c r="U18" s="13"/>
      <c r="V18" s="13"/>
      <c r="W18" s="13"/>
      <c r="X18" s="13"/>
      <c r="Y18" s="13"/>
      <c r="Z18" s="13"/>
    </row>
    <row r="19" spans="1:26" ht="21.75" customHeight="1">
      <c r="A19" s="20"/>
      <c r="B19" s="147" t="s">
        <v>23</v>
      </c>
      <c r="C19" s="147"/>
      <c r="D19" s="148"/>
      <c r="E19" s="149"/>
      <c r="F19" s="148"/>
      <c r="G19" s="149"/>
      <c r="H19" s="150"/>
      <c r="I19" s="149"/>
      <c r="J19" s="25" t="s">
        <v>24</v>
      </c>
      <c r="K19" s="13"/>
      <c r="N19" s="13"/>
      <c r="O19" s="13"/>
      <c r="P19" s="13"/>
      <c r="Q19" s="13"/>
      <c r="R19" s="13"/>
      <c r="S19" s="13"/>
      <c r="T19" s="13"/>
      <c r="U19" s="13"/>
      <c r="V19" s="13"/>
      <c r="W19" s="13"/>
      <c r="X19" s="13"/>
      <c r="Y19" s="13"/>
      <c r="Z19" s="13"/>
    </row>
    <row r="20" spans="1:26" ht="21.75" customHeight="1">
      <c r="A20" s="20"/>
      <c r="B20" s="17"/>
      <c r="C20" s="17"/>
      <c r="D20" s="23"/>
      <c r="E20" s="23"/>
      <c r="F20" s="23"/>
      <c r="G20" s="23"/>
      <c r="H20" s="17"/>
      <c r="I20" s="17"/>
      <c r="J20" s="17"/>
      <c r="K20" s="13"/>
      <c r="N20" s="13"/>
      <c r="O20" s="13"/>
      <c r="P20" s="13"/>
      <c r="Q20" s="13"/>
      <c r="R20" s="13"/>
      <c r="S20" s="13"/>
      <c r="T20" s="13"/>
      <c r="U20" s="13"/>
      <c r="V20" s="13"/>
      <c r="W20" s="13"/>
      <c r="X20" s="13"/>
      <c r="Y20" s="13"/>
      <c r="Z20" s="13"/>
    </row>
    <row r="21" spans="1:26" ht="21.75" customHeight="1">
      <c r="A21" s="20"/>
      <c r="B21" s="162" t="s">
        <v>26</v>
      </c>
      <c r="C21" s="163"/>
      <c r="D21" s="165" t="s">
        <v>20</v>
      </c>
      <c r="E21" s="147"/>
      <c r="F21" s="165" t="s">
        <v>21</v>
      </c>
      <c r="G21" s="147"/>
      <c r="H21" s="147" t="s">
        <v>22</v>
      </c>
      <c r="I21" s="147"/>
      <c r="J21" s="17"/>
      <c r="K21" s="13"/>
      <c r="N21" s="13"/>
      <c r="O21" s="13"/>
      <c r="P21" s="13"/>
      <c r="Q21" s="13"/>
      <c r="R21" s="13"/>
      <c r="S21" s="13"/>
      <c r="T21" s="13"/>
      <c r="U21" s="13"/>
      <c r="V21" s="13"/>
      <c r="W21" s="13"/>
      <c r="X21" s="13"/>
      <c r="Y21" s="13"/>
      <c r="Z21" s="13"/>
    </row>
    <row r="22" spans="1:26" ht="21.75" customHeight="1">
      <c r="A22" s="20"/>
      <c r="B22" s="147" t="s">
        <v>23</v>
      </c>
      <c r="C22" s="147"/>
      <c r="D22" s="148"/>
      <c r="E22" s="149"/>
      <c r="F22" s="148"/>
      <c r="G22" s="149"/>
      <c r="H22" s="150"/>
      <c r="I22" s="149"/>
      <c r="J22" s="25" t="s">
        <v>24</v>
      </c>
      <c r="K22" s="13"/>
      <c r="N22" s="13"/>
      <c r="O22" s="13"/>
      <c r="P22" s="13"/>
      <c r="Q22" s="13"/>
      <c r="R22" s="13"/>
      <c r="S22" s="13"/>
      <c r="T22" s="13"/>
      <c r="U22" s="13"/>
      <c r="V22" s="13"/>
      <c r="W22" s="13"/>
      <c r="X22" s="13"/>
      <c r="Y22" s="13"/>
      <c r="Z22" s="13"/>
    </row>
    <row r="23" spans="1:26" ht="21.75" customHeight="1">
      <c r="A23" s="20"/>
      <c r="B23" s="17"/>
      <c r="C23" s="17"/>
      <c r="D23" s="23"/>
      <c r="E23" s="23"/>
      <c r="F23" s="23"/>
      <c r="G23" s="23"/>
      <c r="H23" s="17"/>
      <c r="I23" s="17"/>
      <c r="J23" s="17"/>
    </row>
    <row r="24" spans="1:26" ht="21.75" customHeight="1">
      <c r="A24" s="20"/>
      <c r="B24" s="162" t="s">
        <v>27</v>
      </c>
      <c r="C24" s="163"/>
      <c r="D24" s="165" t="s">
        <v>20</v>
      </c>
      <c r="E24" s="147"/>
      <c r="F24" s="165" t="s">
        <v>21</v>
      </c>
      <c r="G24" s="147"/>
      <c r="H24" s="147" t="s">
        <v>22</v>
      </c>
      <c r="I24" s="147"/>
      <c r="J24" s="17"/>
      <c r="K24" s="13"/>
      <c r="N24" s="13"/>
      <c r="O24" s="13"/>
      <c r="P24" s="13"/>
      <c r="Q24" s="13"/>
      <c r="R24" s="13"/>
      <c r="S24" s="13"/>
      <c r="T24" s="13"/>
      <c r="U24" s="13"/>
      <c r="V24" s="13"/>
      <c r="W24" s="13"/>
      <c r="X24" s="13"/>
      <c r="Y24" s="13"/>
      <c r="Z24" s="13"/>
    </row>
    <row r="25" spans="1:26" ht="21.75" customHeight="1">
      <c r="A25" s="20"/>
      <c r="B25" s="147" t="s">
        <v>28</v>
      </c>
      <c r="C25" s="147"/>
      <c r="D25" s="148"/>
      <c r="E25" s="149"/>
      <c r="F25" s="148"/>
      <c r="G25" s="149"/>
      <c r="H25" s="150"/>
      <c r="I25" s="149"/>
      <c r="J25" s="25" t="s">
        <v>24</v>
      </c>
      <c r="K25" s="13"/>
      <c r="N25" s="13"/>
      <c r="O25" s="13"/>
      <c r="P25" s="13"/>
      <c r="Q25" s="13"/>
      <c r="R25" s="13"/>
      <c r="S25" s="13"/>
      <c r="T25" s="13"/>
      <c r="U25" s="13"/>
      <c r="V25" s="13"/>
      <c r="W25" s="13"/>
      <c r="X25" s="13"/>
      <c r="Y25" s="13"/>
      <c r="Z25" s="13"/>
    </row>
    <row r="26" spans="1:26" ht="21.75" customHeight="1">
      <c r="A26" s="20"/>
      <c r="B26" s="17"/>
      <c r="C26" s="17"/>
      <c r="D26" s="23"/>
      <c r="E26" s="23"/>
      <c r="F26" s="23"/>
      <c r="G26" s="23"/>
      <c r="H26" s="17"/>
      <c r="I26" s="17"/>
      <c r="J26" s="17"/>
      <c r="K26" s="13"/>
      <c r="N26" s="13"/>
      <c r="O26" s="13"/>
      <c r="P26" s="13"/>
      <c r="Q26" s="13"/>
      <c r="R26" s="13"/>
      <c r="S26" s="13"/>
      <c r="T26" s="13"/>
      <c r="U26" s="13"/>
      <c r="V26" s="13"/>
      <c r="W26" s="13"/>
      <c r="X26" s="13"/>
      <c r="Y26" s="13"/>
      <c r="Z26" s="13"/>
    </row>
    <row r="27" spans="1:26" ht="21.75" customHeight="1">
      <c r="A27" s="166" t="s">
        <v>29</v>
      </c>
      <c r="B27" s="163"/>
      <c r="C27" s="17"/>
      <c r="D27" s="17"/>
      <c r="E27" s="17"/>
      <c r="F27" s="17"/>
      <c r="G27" s="17"/>
      <c r="H27" s="17"/>
      <c r="I27" s="17"/>
      <c r="J27" s="17"/>
      <c r="K27" s="17"/>
      <c r="L27" s="17"/>
      <c r="M27" s="13"/>
      <c r="N27" s="13"/>
      <c r="O27" s="13"/>
      <c r="P27" s="13"/>
      <c r="Q27" s="13"/>
      <c r="R27" s="13"/>
      <c r="S27" s="13"/>
      <c r="T27" s="13"/>
      <c r="U27" s="13"/>
      <c r="V27" s="13"/>
      <c r="W27" s="13"/>
      <c r="X27" s="13"/>
      <c r="Y27" s="13"/>
      <c r="Z27" s="13"/>
    </row>
    <row r="28" spans="1:26" ht="21.75" customHeight="1">
      <c r="A28" s="20"/>
      <c r="B28" s="17"/>
      <c r="C28" s="17"/>
      <c r="D28" s="23"/>
      <c r="E28" s="23"/>
      <c r="F28" s="23"/>
      <c r="G28" s="23"/>
      <c r="H28" s="17"/>
      <c r="I28" s="17"/>
      <c r="J28" s="17"/>
      <c r="K28" s="17"/>
      <c r="L28" s="17"/>
      <c r="M28" s="13"/>
      <c r="N28" s="13"/>
      <c r="O28" s="13"/>
      <c r="P28" s="13"/>
      <c r="Q28" s="13"/>
      <c r="R28" s="13"/>
      <c r="S28" s="13"/>
      <c r="T28" s="13"/>
      <c r="U28" s="13"/>
      <c r="V28" s="13"/>
      <c r="W28" s="13"/>
      <c r="X28" s="13"/>
      <c r="Y28" s="13"/>
      <c r="Z28" s="13"/>
    </row>
    <row r="29" spans="1:26" ht="21.75" customHeight="1">
      <c r="A29" s="20"/>
      <c r="B29" s="162" t="s">
        <v>25</v>
      </c>
      <c r="C29" s="163"/>
      <c r="D29" s="165" t="s">
        <v>20</v>
      </c>
      <c r="E29" s="147"/>
      <c r="F29" s="165" t="s">
        <v>21</v>
      </c>
      <c r="G29" s="147"/>
      <c r="H29" s="147" t="s">
        <v>22</v>
      </c>
      <c r="I29" s="147"/>
      <c r="J29" s="147" t="s">
        <v>3</v>
      </c>
      <c r="K29" s="147"/>
      <c r="L29" s="17"/>
      <c r="M29" s="13"/>
      <c r="N29" s="13"/>
      <c r="O29" s="13"/>
      <c r="P29" s="13"/>
      <c r="Q29" s="13"/>
      <c r="R29" s="13"/>
      <c r="S29" s="13"/>
      <c r="T29" s="13"/>
      <c r="U29" s="13"/>
      <c r="V29" s="13"/>
      <c r="W29" s="13"/>
      <c r="X29" s="13"/>
      <c r="Y29" s="13"/>
      <c r="Z29" s="13"/>
    </row>
    <row r="30" spans="1:26" ht="21.75" customHeight="1">
      <c r="A30" s="20"/>
      <c r="B30" s="147" t="s">
        <v>23</v>
      </c>
      <c r="C30" s="147"/>
      <c r="D30" s="148"/>
      <c r="E30" s="149"/>
      <c r="F30" s="148"/>
      <c r="G30" s="149"/>
      <c r="H30" s="150"/>
      <c r="I30" s="149"/>
      <c r="J30" s="150"/>
      <c r="K30" s="149"/>
      <c r="L30" s="25" t="s">
        <v>24</v>
      </c>
      <c r="M30" s="13"/>
      <c r="N30" s="13"/>
      <c r="O30" s="13"/>
      <c r="P30" s="13"/>
      <c r="Q30" s="13"/>
      <c r="R30" s="13"/>
      <c r="S30" s="13"/>
      <c r="T30" s="13"/>
      <c r="U30" s="13"/>
      <c r="V30" s="13"/>
      <c r="W30" s="13"/>
      <c r="X30" s="13"/>
      <c r="Y30" s="13"/>
      <c r="Z30" s="13"/>
    </row>
    <row r="31" spans="1:26" ht="21.75" customHeight="1">
      <c r="A31" s="20"/>
      <c r="B31" s="17"/>
      <c r="C31" s="17"/>
      <c r="D31" s="23"/>
      <c r="E31" s="23"/>
      <c r="F31" s="23"/>
      <c r="G31" s="23"/>
      <c r="H31" s="17"/>
      <c r="I31" s="17"/>
      <c r="J31" s="17"/>
      <c r="K31" s="17"/>
      <c r="L31" s="17"/>
      <c r="M31" s="13"/>
      <c r="N31" s="13"/>
      <c r="O31" s="13"/>
      <c r="P31" s="13"/>
      <c r="Q31" s="13"/>
      <c r="R31" s="13"/>
      <c r="S31" s="13"/>
      <c r="T31" s="13"/>
      <c r="U31" s="13"/>
      <c r="V31" s="13"/>
      <c r="W31" s="13"/>
      <c r="X31" s="13"/>
      <c r="Y31" s="13"/>
      <c r="Z31" s="13"/>
    </row>
    <row r="32" spans="1:26" ht="21.75" customHeight="1">
      <c r="A32" s="20"/>
      <c r="B32" s="162" t="s">
        <v>26</v>
      </c>
      <c r="C32" s="163"/>
      <c r="D32" s="165" t="s">
        <v>20</v>
      </c>
      <c r="E32" s="147"/>
      <c r="F32" s="165" t="s">
        <v>21</v>
      </c>
      <c r="G32" s="147"/>
      <c r="H32" s="147" t="s">
        <v>22</v>
      </c>
      <c r="I32" s="147"/>
      <c r="J32" s="147" t="s">
        <v>3</v>
      </c>
      <c r="K32" s="147"/>
      <c r="L32" s="17"/>
      <c r="M32" s="13"/>
      <c r="N32" s="13"/>
      <c r="O32" s="13"/>
      <c r="P32" s="13"/>
      <c r="Q32" s="13"/>
      <c r="R32" s="13"/>
      <c r="S32" s="13"/>
      <c r="T32" s="13"/>
      <c r="U32" s="13"/>
      <c r="V32" s="13"/>
      <c r="W32" s="13"/>
      <c r="X32" s="13"/>
      <c r="Y32" s="13"/>
      <c r="Z32" s="13"/>
    </row>
    <row r="33" spans="1:26" ht="21.75" customHeight="1">
      <c r="A33" s="20"/>
      <c r="B33" s="147" t="s">
        <v>23</v>
      </c>
      <c r="C33" s="147"/>
      <c r="D33" s="148"/>
      <c r="E33" s="149"/>
      <c r="F33" s="148"/>
      <c r="G33" s="149"/>
      <c r="H33" s="150"/>
      <c r="I33" s="149"/>
      <c r="J33" s="150"/>
      <c r="K33" s="149"/>
      <c r="L33" s="25" t="s">
        <v>24</v>
      </c>
      <c r="M33" s="13"/>
      <c r="N33" s="13"/>
      <c r="O33" s="13"/>
      <c r="P33" s="13"/>
      <c r="Q33" s="13"/>
      <c r="R33" s="13"/>
      <c r="S33" s="13"/>
      <c r="T33" s="13"/>
      <c r="U33" s="13"/>
      <c r="V33" s="13"/>
      <c r="W33" s="13"/>
      <c r="X33" s="13"/>
      <c r="Y33" s="13"/>
      <c r="Z33" s="13"/>
    </row>
    <row r="34" spans="1:26" ht="21.75" customHeight="1">
      <c r="A34" s="20"/>
      <c r="B34" s="17"/>
      <c r="C34" s="17"/>
      <c r="D34" s="23"/>
      <c r="E34" s="23"/>
      <c r="F34" s="23"/>
      <c r="G34" s="23"/>
      <c r="H34" s="17"/>
      <c r="I34" s="17"/>
      <c r="J34" s="17"/>
      <c r="K34" s="17"/>
      <c r="L34" s="17"/>
      <c r="M34" s="13"/>
      <c r="N34" s="13"/>
      <c r="O34" s="13"/>
      <c r="P34" s="13"/>
      <c r="Q34" s="13"/>
      <c r="R34" s="13"/>
      <c r="S34" s="13"/>
      <c r="T34" s="13"/>
      <c r="U34" s="13"/>
      <c r="V34" s="13"/>
      <c r="W34" s="13"/>
      <c r="X34" s="13"/>
      <c r="Y34" s="13"/>
      <c r="Z34" s="13"/>
    </row>
    <row r="35" spans="1:26" ht="21.75" customHeight="1">
      <c r="A35" s="20"/>
      <c r="B35" s="162" t="s">
        <v>27</v>
      </c>
      <c r="C35" s="163"/>
      <c r="D35" s="165" t="s">
        <v>20</v>
      </c>
      <c r="E35" s="147"/>
      <c r="F35" s="165" t="s">
        <v>21</v>
      </c>
      <c r="G35" s="147"/>
      <c r="H35" s="147" t="s">
        <v>22</v>
      </c>
      <c r="I35" s="147"/>
      <c r="J35" s="147" t="s">
        <v>3</v>
      </c>
      <c r="K35" s="147"/>
      <c r="L35" s="17"/>
      <c r="M35" s="13"/>
      <c r="N35" s="13"/>
      <c r="O35" s="13"/>
      <c r="P35" s="13"/>
      <c r="Q35" s="13"/>
      <c r="R35" s="13"/>
      <c r="S35" s="13"/>
      <c r="T35" s="13"/>
      <c r="U35" s="13"/>
      <c r="V35" s="13"/>
      <c r="W35" s="13"/>
      <c r="X35" s="13"/>
      <c r="Y35" s="13"/>
      <c r="Z35" s="13"/>
    </row>
    <row r="36" spans="1:26" ht="21.75" customHeight="1">
      <c r="A36" s="20"/>
      <c r="B36" s="147" t="s">
        <v>28</v>
      </c>
      <c r="C36" s="147"/>
      <c r="D36" s="148"/>
      <c r="E36" s="149"/>
      <c r="F36" s="148"/>
      <c r="G36" s="149"/>
      <c r="H36" s="150"/>
      <c r="I36" s="149"/>
      <c r="J36" s="150"/>
      <c r="K36" s="149"/>
      <c r="L36" s="25" t="s">
        <v>24</v>
      </c>
      <c r="M36" s="13"/>
      <c r="N36" s="13"/>
      <c r="O36" s="13"/>
      <c r="P36" s="13"/>
      <c r="Q36" s="13"/>
      <c r="R36" s="13"/>
      <c r="S36" s="13"/>
      <c r="T36" s="13"/>
      <c r="U36" s="13"/>
      <c r="V36" s="13"/>
      <c r="W36" s="13"/>
      <c r="X36" s="13"/>
      <c r="Y36" s="13"/>
      <c r="Z36" s="13"/>
    </row>
    <row r="37" spans="1:26" ht="21.75" customHeight="1">
      <c r="A37" s="20"/>
      <c r="B37" s="17"/>
      <c r="C37" s="17"/>
      <c r="D37" s="17"/>
      <c r="E37" s="17"/>
      <c r="F37" s="17"/>
      <c r="G37" s="17"/>
      <c r="H37" s="17"/>
      <c r="I37" s="17"/>
      <c r="J37" s="17"/>
      <c r="K37" s="17"/>
      <c r="L37" s="17"/>
    </row>
    <row r="38" spans="1:26" ht="21.75" customHeight="1">
      <c r="A38" s="20"/>
      <c r="B38" s="17"/>
      <c r="C38" s="17"/>
      <c r="D38" s="17"/>
      <c r="E38" s="17"/>
      <c r="F38" s="17"/>
      <c r="G38" s="17"/>
      <c r="H38" s="17"/>
      <c r="I38" s="17"/>
      <c r="J38" s="17"/>
      <c r="K38" s="17"/>
      <c r="L38" s="17"/>
    </row>
    <row r="39" spans="1:26" ht="21.75" customHeight="1">
      <c r="A39" s="166" t="s">
        <v>30</v>
      </c>
      <c r="B39" s="163"/>
      <c r="C39" s="17"/>
      <c r="D39" s="17"/>
      <c r="E39" s="17"/>
      <c r="F39" s="17"/>
      <c r="G39" s="17"/>
      <c r="H39" s="17"/>
      <c r="I39" s="17"/>
      <c r="J39" s="17"/>
      <c r="K39" s="17"/>
      <c r="L39" s="17"/>
      <c r="M39" s="13"/>
      <c r="N39" s="13"/>
      <c r="O39" s="13"/>
      <c r="P39" s="13"/>
      <c r="Q39" s="13"/>
      <c r="R39" s="13"/>
      <c r="S39" s="13"/>
      <c r="T39" s="13"/>
      <c r="U39" s="13"/>
      <c r="V39" s="13"/>
      <c r="W39" s="13"/>
      <c r="X39" s="13"/>
      <c r="Y39" s="13"/>
      <c r="Z39" s="13"/>
    </row>
    <row r="40" spans="1:26" ht="21.75" customHeight="1">
      <c r="A40" s="20"/>
      <c r="B40" s="17"/>
      <c r="C40" s="17"/>
      <c r="D40" s="23"/>
      <c r="E40" s="23"/>
      <c r="F40" s="23"/>
      <c r="G40" s="23"/>
      <c r="H40" s="17"/>
      <c r="I40" s="17"/>
      <c r="J40" s="17"/>
      <c r="K40" s="17"/>
      <c r="L40" s="17"/>
      <c r="M40" s="13"/>
      <c r="N40" s="13"/>
      <c r="O40" s="13"/>
      <c r="P40" s="13"/>
      <c r="Q40" s="13"/>
      <c r="R40" s="13"/>
      <c r="S40" s="13"/>
      <c r="T40" s="13"/>
      <c r="U40" s="13"/>
      <c r="V40" s="13"/>
      <c r="W40" s="13"/>
      <c r="X40" s="13"/>
      <c r="Y40" s="13"/>
      <c r="Z40" s="13"/>
    </row>
    <row r="41" spans="1:26" ht="21.75" customHeight="1">
      <c r="A41" s="20"/>
      <c r="B41" s="162" t="s">
        <v>25</v>
      </c>
      <c r="C41" s="163"/>
      <c r="D41" s="165" t="s">
        <v>20</v>
      </c>
      <c r="E41" s="147"/>
      <c r="F41" s="165" t="s">
        <v>21</v>
      </c>
      <c r="G41" s="147"/>
      <c r="H41" s="147" t="s">
        <v>22</v>
      </c>
      <c r="I41" s="147"/>
      <c r="J41" s="147" t="s">
        <v>3</v>
      </c>
      <c r="K41" s="147"/>
      <c r="L41" s="17"/>
      <c r="M41" s="13"/>
      <c r="N41" s="13"/>
      <c r="O41" s="13"/>
      <c r="P41" s="13"/>
      <c r="Q41" s="13"/>
      <c r="R41" s="13"/>
      <c r="S41" s="13"/>
      <c r="T41" s="13"/>
      <c r="U41" s="13"/>
      <c r="V41" s="13"/>
      <c r="W41" s="13"/>
      <c r="X41" s="13"/>
      <c r="Y41" s="13"/>
      <c r="Z41" s="13"/>
    </row>
    <row r="42" spans="1:26" ht="21.75" customHeight="1">
      <c r="A42" s="20"/>
      <c r="B42" s="147" t="s">
        <v>23</v>
      </c>
      <c r="C42" s="147"/>
      <c r="D42" s="148"/>
      <c r="E42" s="149"/>
      <c r="F42" s="148"/>
      <c r="G42" s="149"/>
      <c r="H42" s="150"/>
      <c r="I42" s="149"/>
      <c r="J42" s="150"/>
      <c r="K42" s="149"/>
      <c r="L42" s="25" t="s">
        <v>24</v>
      </c>
      <c r="M42" s="13"/>
      <c r="N42" s="13"/>
      <c r="O42" s="13"/>
      <c r="P42" s="13"/>
      <c r="Q42" s="13"/>
      <c r="R42" s="13"/>
      <c r="S42" s="13"/>
      <c r="T42" s="13"/>
      <c r="U42" s="13"/>
      <c r="V42" s="13"/>
      <c r="W42" s="13"/>
      <c r="X42" s="13"/>
      <c r="Y42" s="13"/>
      <c r="Z42" s="13"/>
    </row>
    <row r="43" spans="1:26" ht="21.75" customHeight="1">
      <c r="A43" s="20"/>
      <c r="B43" s="17"/>
      <c r="C43" s="17"/>
      <c r="D43" s="23"/>
      <c r="E43" s="23"/>
      <c r="F43" s="23"/>
      <c r="G43" s="23"/>
      <c r="H43" s="17"/>
      <c r="I43" s="17"/>
      <c r="J43" s="17"/>
      <c r="K43" s="17"/>
      <c r="L43" s="17"/>
      <c r="M43" s="13"/>
      <c r="N43" s="13"/>
      <c r="O43" s="13"/>
      <c r="P43" s="13"/>
      <c r="Q43" s="13"/>
      <c r="R43" s="13"/>
      <c r="S43" s="13"/>
      <c r="T43" s="13"/>
      <c r="U43" s="13"/>
      <c r="V43" s="13"/>
      <c r="W43" s="13"/>
      <c r="X43" s="13"/>
      <c r="Y43" s="13"/>
      <c r="Z43" s="13"/>
    </row>
    <row r="44" spans="1:26" ht="21.75" customHeight="1">
      <c r="A44" s="20"/>
      <c r="B44" s="162" t="s">
        <v>26</v>
      </c>
      <c r="C44" s="163"/>
      <c r="D44" s="165" t="s">
        <v>20</v>
      </c>
      <c r="E44" s="147"/>
      <c r="F44" s="165" t="s">
        <v>21</v>
      </c>
      <c r="G44" s="147"/>
      <c r="H44" s="147" t="s">
        <v>22</v>
      </c>
      <c r="I44" s="147"/>
      <c r="J44" s="147" t="s">
        <v>3</v>
      </c>
      <c r="K44" s="147"/>
      <c r="L44" s="17"/>
      <c r="M44" s="13"/>
      <c r="N44" s="13"/>
      <c r="O44" s="13"/>
      <c r="P44" s="13"/>
      <c r="Q44" s="13"/>
      <c r="R44" s="13"/>
      <c r="S44" s="13"/>
      <c r="T44" s="13"/>
      <c r="U44" s="13"/>
      <c r="V44" s="13"/>
      <c r="W44" s="13"/>
      <c r="X44" s="13"/>
      <c r="Y44" s="13"/>
      <c r="Z44" s="13"/>
    </row>
    <row r="45" spans="1:26" ht="21.75" customHeight="1">
      <c r="A45" s="20"/>
      <c r="B45" s="147" t="s">
        <v>23</v>
      </c>
      <c r="C45" s="147"/>
      <c r="D45" s="148"/>
      <c r="E45" s="149"/>
      <c r="F45" s="148"/>
      <c r="G45" s="149"/>
      <c r="H45" s="150"/>
      <c r="I45" s="149"/>
      <c r="J45" s="150"/>
      <c r="K45" s="149"/>
      <c r="L45" s="25" t="s">
        <v>24</v>
      </c>
      <c r="M45" s="13"/>
      <c r="N45" s="13"/>
      <c r="O45" s="13"/>
      <c r="P45" s="13"/>
      <c r="Q45" s="13"/>
      <c r="R45" s="13"/>
      <c r="S45" s="13"/>
      <c r="T45" s="13"/>
      <c r="U45" s="13"/>
      <c r="V45" s="13"/>
      <c r="W45" s="13"/>
      <c r="X45" s="13"/>
      <c r="Y45" s="13"/>
      <c r="Z45" s="13"/>
    </row>
    <row r="46" spans="1:26" ht="21.75" customHeight="1">
      <c r="A46" s="20"/>
      <c r="B46" s="17"/>
      <c r="C46" s="17"/>
      <c r="D46" s="23"/>
      <c r="E46" s="23"/>
      <c r="F46" s="23"/>
      <c r="G46" s="23"/>
      <c r="H46" s="17"/>
      <c r="I46" s="17"/>
      <c r="J46" s="17"/>
      <c r="K46" s="17"/>
      <c r="L46" s="17"/>
      <c r="M46" s="13"/>
      <c r="N46" s="13"/>
      <c r="O46" s="13"/>
      <c r="P46" s="13"/>
      <c r="Q46" s="13"/>
      <c r="R46" s="13"/>
      <c r="S46" s="13"/>
      <c r="T46" s="13"/>
      <c r="U46" s="13"/>
      <c r="V46" s="13"/>
      <c r="W46" s="13"/>
      <c r="X46" s="13"/>
      <c r="Y46" s="13"/>
      <c r="Z46" s="13"/>
    </row>
    <row r="47" spans="1:26" ht="21.75" customHeight="1">
      <c r="A47" s="20"/>
      <c r="B47" s="162" t="s">
        <v>27</v>
      </c>
      <c r="C47" s="163"/>
      <c r="D47" s="165" t="s">
        <v>20</v>
      </c>
      <c r="E47" s="147"/>
      <c r="F47" s="165" t="s">
        <v>21</v>
      </c>
      <c r="G47" s="147"/>
      <c r="H47" s="147" t="s">
        <v>22</v>
      </c>
      <c r="I47" s="147"/>
      <c r="J47" s="147" t="s">
        <v>3</v>
      </c>
      <c r="K47" s="147"/>
      <c r="L47" s="17"/>
      <c r="M47" s="13"/>
      <c r="N47" s="13"/>
      <c r="O47" s="13"/>
      <c r="P47" s="13"/>
      <c r="Q47" s="13"/>
      <c r="R47" s="13"/>
      <c r="S47" s="13"/>
      <c r="T47" s="13"/>
      <c r="U47" s="13"/>
      <c r="V47" s="13"/>
      <c r="W47" s="13"/>
      <c r="X47" s="13"/>
      <c r="Y47" s="13"/>
      <c r="Z47" s="13"/>
    </row>
    <row r="48" spans="1:26" ht="21.75" customHeight="1">
      <c r="A48" s="20"/>
      <c r="B48" s="147" t="s">
        <v>28</v>
      </c>
      <c r="C48" s="170"/>
      <c r="D48" s="148"/>
      <c r="E48" s="149"/>
      <c r="F48" s="148"/>
      <c r="G48" s="149"/>
      <c r="H48" s="150"/>
      <c r="I48" s="149"/>
      <c r="J48" s="150"/>
      <c r="K48" s="149"/>
      <c r="L48" s="25" t="s">
        <v>24</v>
      </c>
      <c r="M48" s="13"/>
      <c r="N48" s="13"/>
      <c r="O48" s="13"/>
      <c r="P48" s="13"/>
      <c r="Q48" s="13"/>
      <c r="R48" s="13"/>
      <c r="S48" s="13"/>
      <c r="T48" s="13"/>
      <c r="U48" s="13"/>
      <c r="V48" s="13"/>
      <c r="W48" s="13"/>
      <c r="X48" s="13"/>
      <c r="Y48" s="13"/>
      <c r="Z48" s="13"/>
    </row>
    <row r="49" spans="1:26" ht="21.75" customHeight="1">
      <c r="A49" s="20"/>
      <c r="B49" s="17"/>
      <c r="C49" s="17"/>
      <c r="D49" s="17"/>
      <c r="E49" s="17"/>
      <c r="F49" s="17"/>
      <c r="G49" s="17"/>
      <c r="H49" s="17"/>
      <c r="I49" s="17"/>
      <c r="J49" s="17"/>
      <c r="K49" s="17"/>
      <c r="L49" s="17"/>
      <c r="M49" s="13"/>
      <c r="N49" s="13"/>
      <c r="O49" s="13"/>
      <c r="P49" s="13"/>
      <c r="Q49" s="13"/>
      <c r="R49" s="13"/>
      <c r="S49" s="13"/>
      <c r="T49" s="13"/>
      <c r="U49" s="13"/>
      <c r="V49" s="13"/>
      <c r="W49" s="13"/>
      <c r="X49" s="13"/>
      <c r="Y49" s="13"/>
      <c r="Z49" s="13"/>
    </row>
    <row r="50" spans="1:26" ht="21" customHeight="1">
      <c r="A50" s="20"/>
      <c r="B50" s="17"/>
      <c r="C50" s="17"/>
      <c r="D50" s="17"/>
      <c r="E50" s="17"/>
      <c r="F50" s="17"/>
      <c r="G50" s="17"/>
      <c r="H50" s="17"/>
      <c r="I50" s="17"/>
      <c r="J50" s="17"/>
      <c r="K50" s="17"/>
      <c r="L50" s="17"/>
    </row>
    <row r="51" spans="1:26" ht="21.75" customHeight="1">
      <c r="A51" s="14"/>
      <c r="B51" s="17"/>
      <c r="C51" s="17"/>
      <c r="D51" s="17"/>
      <c r="E51" s="17"/>
      <c r="F51" s="17"/>
      <c r="G51" s="17"/>
      <c r="H51" s="17"/>
      <c r="I51" s="17"/>
      <c r="J51" s="17"/>
      <c r="K51" s="17"/>
      <c r="L51" s="17"/>
    </row>
    <row r="52" spans="1:26" ht="21.75" customHeight="1">
      <c r="A52" s="154" t="s">
        <v>31</v>
      </c>
      <c r="B52" s="155"/>
      <c r="C52" s="155"/>
      <c r="D52" s="155"/>
      <c r="E52" s="155"/>
      <c r="F52" s="155"/>
      <c r="G52" s="155"/>
      <c r="H52" s="155"/>
      <c r="I52" s="155"/>
      <c r="J52" s="155"/>
      <c r="K52" s="155"/>
      <c r="L52" s="156"/>
    </row>
    <row r="53" spans="1:26" ht="21.75" customHeight="1">
      <c r="A53" s="157"/>
      <c r="B53" s="158"/>
      <c r="C53" s="158"/>
      <c r="D53" s="158"/>
      <c r="E53" s="158"/>
      <c r="F53" s="158"/>
      <c r="G53" s="158"/>
      <c r="H53" s="158"/>
      <c r="I53" s="158"/>
      <c r="J53" s="158"/>
      <c r="K53" s="158"/>
      <c r="L53" s="159"/>
    </row>
    <row r="54" spans="1:26" ht="21.75" customHeight="1">
      <c r="A54" s="14"/>
      <c r="B54" s="17"/>
      <c r="C54" s="17"/>
      <c r="D54" s="17"/>
      <c r="E54" s="17"/>
      <c r="F54" s="17"/>
      <c r="G54" s="17"/>
      <c r="H54" s="17"/>
      <c r="I54" s="17"/>
      <c r="J54" s="17"/>
      <c r="K54" s="17"/>
      <c r="L54" s="17"/>
    </row>
    <row r="55" spans="1:26" ht="21.75" customHeight="1">
      <c r="A55" s="16"/>
      <c r="B55" s="162" t="s">
        <v>32</v>
      </c>
      <c r="C55" s="164"/>
      <c r="D55" s="164"/>
      <c r="E55" s="163"/>
      <c r="F55" s="17"/>
      <c r="G55" s="17"/>
      <c r="H55" s="17"/>
      <c r="I55" s="17"/>
      <c r="J55" s="17"/>
      <c r="K55" s="17"/>
      <c r="L55" s="17"/>
    </row>
    <row r="56" spans="1:26" ht="21.75" customHeight="1">
      <c r="A56" s="20"/>
      <c r="B56" s="17"/>
      <c r="C56" s="23"/>
      <c r="D56" s="23"/>
      <c r="E56" s="23"/>
      <c r="F56" s="23"/>
      <c r="G56" s="23"/>
      <c r="H56" s="23"/>
      <c r="I56" s="17"/>
      <c r="J56" s="17"/>
      <c r="K56" s="17"/>
      <c r="L56" s="17"/>
    </row>
    <row r="57" spans="1:26" ht="21.75" customHeight="1">
      <c r="B57" s="26" t="s">
        <v>33</v>
      </c>
      <c r="C57" s="27" t="s">
        <v>34</v>
      </c>
      <c r="D57" s="27" t="s">
        <v>35</v>
      </c>
      <c r="E57" s="26" t="s">
        <v>22</v>
      </c>
      <c r="F57" s="26" t="s">
        <v>36</v>
      </c>
      <c r="G57" s="27" t="s">
        <v>3</v>
      </c>
      <c r="H57" s="26" t="s">
        <v>37</v>
      </c>
    </row>
    <row r="58" spans="1:26" ht="21.75" customHeight="1">
      <c r="B58" s="28" t="s">
        <v>38</v>
      </c>
      <c r="C58" s="29"/>
      <c r="D58" s="30"/>
      <c r="E58" s="167"/>
      <c r="F58" s="167"/>
      <c r="G58" s="167"/>
      <c r="H58" s="31"/>
      <c r="I58" s="25" t="s">
        <v>24</v>
      </c>
    </row>
    <row r="59" spans="1:26" ht="21.75" customHeight="1">
      <c r="B59" s="32" t="s">
        <v>39</v>
      </c>
      <c r="C59" s="30"/>
      <c r="D59" s="30"/>
      <c r="E59" s="168"/>
      <c r="F59" s="168"/>
      <c r="G59" s="168"/>
      <c r="H59" s="31"/>
      <c r="I59" s="25" t="s">
        <v>24</v>
      </c>
    </row>
    <row r="60" spans="1:26" ht="21.75" customHeight="1">
      <c r="A60" s="14"/>
      <c r="B60" s="17"/>
      <c r="C60" s="17"/>
      <c r="D60" s="17"/>
      <c r="E60" s="17"/>
      <c r="F60" s="17"/>
      <c r="G60" s="17"/>
      <c r="H60" s="17"/>
      <c r="I60" s="17"/>
      <c r="J60" s="17"/>
      <c r="K60" s="17"/>
      <c r="L60" s="17"/>
    </row>
    <row r="61" spans="1:26" ht="21.75" customHeight="1">
      <c r="A61" s="14"/>
      <c r="B61" s="17"/>
      <c r="C61" s="17"/>
      <c r="D61" s="17"/>
      <c r="E61" s="17"/>
      <c r="F61" s="17"/>
      <c r="G61" s="17"/>
      <c r="H61" s="17"/>
      <c r="I61" s="17"/>
      <c r="J61" s="17"/>
      <c r="K61" s="17"/>
      <c r="L61" s="17"/>
    </row>
    <row r="62" spans="1:26" ht="21.75" customHeight="1">
      <c r="A62" s="154" t="s">
        <v>40</v>
      </c>
      <c r="B62" s="155"/>
      <c r="C62" s="155"/>
      <c r="D62" s="155"/>
      <c r="E62" s="155"/>
      <c r="F62" s="155"/>
      <c r="G62" s="155"/>
      <c r="H62" s="155"/>
      <c r="I62" s="155"/>
      <c r="J62" s="155"/>
      <c r="K62" s="155"/>
      <c r="L62" s="155"/>
    </row>
    <row r="63" spans="1:26" ht="21.75" customHeight="1">
      <c r="A63" s="169"/>
      <c r="B63" s="147"/>
      <c r="C63" s="147"/>
      <c r="D63" s="147"/>
      <c r="E63" s="147"/>
      <c r="F63" s="147"/>
      <c r="G63" s="147"/>
      <c r="H63" s="147"/>
      <c r="I63" s="147"/>
      <c r="J63" s="147"/>
      <c r="K63" s="147"/>
      <c r="L63" s="147"/>
    </row>
    <row r="64" spans="1:26" ht="21.75" customHeight="1">
      <c r="A64" s="20"/>
      <c r="B64" s="17"/>
      <c r="C64" s="17"/>
      <c r="D64" s="17"/>
      <c r="E64" s="17"/>
      <c r="F64" s="17"/>
      <c r="M64" s="13"/>
      <c r="N64" s="13"/>
      <c r="O64" s="13"/>
      <c r="P64" s="13"/>
      <c r="Q64" s="13"/>
      <c r="R64" s="13"/>
      <c r="S64" s="13"/>
      <c r="T64" s="13"/>
      <c r="U64" s="13"/>
      <c r="V64" s="13"/>
      <c r="W64" s="13"/>
      <c r="X64" s="13"/>
      <c r="Y64" s="13"/>
      <c r="Z64" s="13"/>
    </row>
    <row r="65" spans="1:26" ht="21.75" customHeight="1">
      <c r="A65" s="16"/>
      <c r="B65" s="162" t="s">
        <v>41</v>
      </c>
      <c r="C65" s="164"/>
      <c r="D65" s="163"/>
      <c r="E65" s="17"/>
      <c r="F65" s="17"/>
    </row>
    <row r="66" spans="1:26" ht="21.75" customHeight="1">
      <c r="A66" s="20"/>
      <c r="B66" s="17"/>
      <c r="C66" s="23"/>
      <c r="D66" s="23"/>
      <c r="E66" s="23"/>
      <c r="F66" s="23"/>
      <c r="G66" s="23"/>
      <c r="H66" s="23"/>
      <c r="I66" s="17"/>
      <c r="J66" s="17"/>
      <c r="K66" s="17"/>
      <c r="L66" s="17"/>
    </row>
    <row r="67" spans="1:26" ht="21.75" customHeight="1">
      <c r="A67" s="20"/>
      <c r="B67" s="27" t="s">
        <v>34</v>
      </c>
      <c r="C67" s="27" t="s">
        <v>35</v>
      </c>
      <c r="D67" s="26" t="s">
        <v>42</v>
      </c>
      <c r="E67" s="26" t="s">
        <v>22</v>
      </c>
      <c r="F67" s="27" t="s">
        <v>3</v>
      </c>
      <c r="G67" s="26" t="s">
        <v>43</v>
      </c>
    </row>
    <row r="68" spans="1:26" ht="21.75" customHeight="1">
      <c r="A68" s="33"/>
      <c r="B68" s="34"/>
      <c r="C68" s="34"/>
      <c r="D68" s="35"/>
      <c r="E68" s="35"/>
      <c r="F68" s="31"/>
      <c r="G68" s="28">
        <f>IFERROR(HARMEAN($B$68:$C$68),0)</f>
        <v>0</v>
      </c>
      <c r="H68" s="25" t="s">
        <v>24</v>
      </c>
    </row>
    <row r="69" spans="1:26" ht="21.75" customHeight="1">
      <c r="A69" s="20"/>
      <c r="B69" s="24"/>
      <c r="C69" s="17"/>
      <c r="D69" s="17"/>
      <c r="E69" s="17"/>
      <c r="F69" s="17"/>
      <c r="G69" s="23"/>
      <c r="H69" s="17"/>
      <c r="J69" s="17"/>
      <c r="K69" s="17"/>
      <c r="L69" s="17"/>
    </row>
    <row r="70" spans="1:26" ht="21.75" customHeight="1">
      <c r="A70" s="16"/>
      <c r="B70" s="162" t="s">
        <v>44</v>
      </c>
      <c r="C70" s="164"/>
      <c r="D70" s="163"/>
      <c r="E70" s="17"/>
      <c r="F70" s="17"/>
      <c r="G70" s="23"/>
      <c r="H70" s="17"/>
      <c r="J70" s="17"/>
      <c r="K70" s="17"/>
      <c r="L70" s="17"/>
      <c r="M70" s="13"/>
      <c r="N70" s="13"/>
      <c r="O70" s="13"/>
      <c r="P70" s="13"/>
      <c r="Q70" s="13"/>
      <c r="R70" s="13"/>
      <c r="S70" s="13"/>
      <c r="T70" s="13"/>
      <c r="U70" s="13"/>
      <c r="V70" s="13"/>
      <c r="W70" s="13"/>
      <c r="X70" s="13"/>
      <c r="Y70" s="13"/>
      <c r="Z70" s="13"/>
    </row>
    <row r="71" spans="1:26" ht="21.75" customHeight="1">
      <c r="A71" s="20"/>
      <c r="B71" s="17"/>
      <c r="C71" s="17"/>
      <c r="D71" s="17"/>
      <c r="E71" s="17"/>
      <c r="F71" s="17"/>
      <c r="G71" s="23"/>
      <c r="H71" s="17"/>
      <c r="J71" s="17"/>
      <c r="K71" s="17"/>
      <c r="L71" s="17"/>
      <c r="M71" s="13"/>
      <c r="N71" s="13"/>
      <c r="O71" s="13"/>
      <c r="P71" s="13"/>
      <c r="Q71" s="13"/>
      <c r="R71" s="13"/>
      <c r="S71" s="13"/>
      <c r="T71" s="13"/>
      <c r="U71" s="13"/>
      <c r="V71" s="13"/>
      <c r="W71" s="13"/>
      <c r="X71" s="13"/>
      <c r="Y71" s="13"/>
      <c r="Z71" s="13"/>
    </row>
    <row r="72" spans="1:26" ht="21.75" customHeight="1">
      <c r="A72" s="20"/>
      <c r="B72" s="27" t="s">
        <v>34</v>
      </c>
      <c r="C72" s="27" t="s">
        <v>35</v>
      </c>
      <c r="D72" s="26" t="s">
        <v>42</v>
      </c>
      <c r="E72" s="26" t="s">
        <v>22</v>
      </c>
      <c r="F72" s="27" t="s">
        <v>3</v>
      </c>
      <c r="G72" s="26" t="s">
        <v>43</v>
      </c>
    </row>
    <row r="73" spans="1:26" ht="21.75" customHeight="1">
      <c r="A73" s="33"/>
      <c r="B73" s="34"/>
      <c r="C73" s="34"/>
      <c r="D73" s="35"/>
      <c r="E73" s="35"/>
      <c r="F73" s="31"/>
      <c r="G73" s="28">
        <f>IFERROR(HARMEAN($B$73:$C$73),0)</f>
        <v>0</v>
      </c>
      <c r="H73" s="25" t="s">
        <v>24</v>
      </c>
    </row>
    <row r="74" spans="1:26" ht="21.75" customHeight="1">
      <c r="A74" s="20"/>
      <c r="B74" s="18"/>
      <c r="C74" s="17"/>
      <c r="D74" s="17"/>
      <c r="E74" s="17"/>
      <c r="F74" s="17"/>
      <c r="G74" s="23"/>
      <c r="H74" s="17"/>
      <c r="J74" s="17"/>
      <c r="K74" s="17"/>
      <c r="L74" s="17"/>
    </row>
    <row r="75" spans="1:26" ht="21.75" customHeight="1">
      <c r="A75" s="16"/>
      <c r="B75" s="162" t="s">
        <v>45</v>
      </c>
      <c r="C75" s="164"/>
      <c r="D75" s="163"/>
      <c r="E75" s="17"/>
      <c r="F75" s="17"/>
      <c r="G75" s="23"/>
      <c r="H75" s="17"/>
      <c r="J75" s="17"/>
      <c r="K75" s="17"/>
      <c r="L75" s="17"/>
    </row>
    <row r="76" spans="1:26" ht="21.75" customHeight="1">
      <c r="A76" s="20"/>
      <c r="B76" s="17"/>
      <c r="C76" s="17"/>
      <c r="D76" s="17"/>
      <c r="E76" s="17"/>
      <c r="F76" s="17"/>
      <c r="G76" s="23"/>
      <c r="H76" s="17"/>
      <c r="J76" s="17"/>
      <c r="K76" s="17"/>
      <c r="L76" s="17"/>
    </row>
    <row r="77" spans="1:26" ht="21.75" customHeight="1">
      <c r="A77" s="20"/>
      <c r="B77" s="27" t="s">
        <v>34</v>
      </c>
      <c r="C77" s="27" t="s">
        <v>35</v>
      </c>
      <c r="D77" s="26" t="s">
        <v>42</v>
      </c>
      <c r="E77" s="26" t="s">
        <v>22</v>
      </c>
      <c r="F77" s="27" t="s">
        <v>3</v>
      </c>
      <c r="G77" s="26" t="s">
        <v>43</v>
      </c>
    </row>
    <row r="78" spans="1:26" ht="21.75" customHeight="1">
      <c r="A78" s="33"/>
      <c r="B78" s="34"/>
      <c r="C78" s="34"/>
      <c r="D78" s="35"/>
      <c r="E78" s="35"/>
      <c r="F78" s="31"/>
      <c r="G78" s="28">
        <f>IFERROR(HARMEAN($B$78:$C$78),0)</f>
        <v>0</v>
      </c>
      <c r="H78" s="25" t="s">
        <v>24</v>
      </c>
    </row>
    <row r="79" spans="1:26" ht="21.75" customHeight="1">
      <c r="A79" s="20"/>
      <c r="B79" s="17"/>
      <c r="C79" s="17"/>
      <c r="D79" s="17"/>
      <c r="E79" s="17"/>
      <c r="F79" s="17"/>
      <c r="G79" s="23"/>
      <c r="H79" s="17"/>
      <c r="J79" s="17"/>
      <c r="K79" s="17"/>
      <c r="L79" s="17"/>
    </row>
    <row r="80" spans="1:26" ht="21.75" customHeight="1">
      <c r="A80" s="16"/>
      <c r="B80" s="162" t="s">
        <v>46</v>
      </c>
      <c r="C80" s="164"/>
      <c r="D80" s="163"/>
      <c r="E80" s="17"/>
      <c r="F80" s="17"/>
      <c r="G80" s="23"/>
      <c r="H80" s="17"/>
      <c r="J80" s="17"/>
      <c r="K80" s="17"/>
      <c r="L80" s="17"/>
    </row>
    <row r="81" spans="1:26" ht="21.75" customHeight="1">
      <c r="A81" s="20"/>
      <c r="B81" s="17"/>
      <c r="C81" s="17"/>
      <c r="D81" s="17"/>
      <c r="E81" s="17"/>
      <c r="F81" s="17"/>
      <c r="G81" s="23"/>
      <c r="H81" s="17"/>
      <c r="J81" s="17"/>
      <c r="K81" s="17"/>
      <c r="L81" s="17"/>
    </row>
    <row r="82" spans="1:26" ht="21.75" customHeight="1">
      <c r="A82" s="20"/>
      <c r="B82" s="27" t="s">
        <v>34</v>
      </c>
      <c r="C82" s="27" t="s">
        <v>35</v>
      </c>
      <c r="D82" s="26" t="s">
        <v>42</v>
      </c>
      <c r="E82" s="26" t="s">
        <v>22</v>
      </c>
      <c r="F82" s="27" t="s">
        <v>3</v>
      </c>
      <c r="G82" s="26" t="s">
        <v>43</v>
      </c>
    </row>
    <row r="83" spans="1:26" ht="21.75" customHeight="1">
      <c r="A83" s="33"/>
      <c r="B83" s="34"/>
      <c r="C83" s="34"/>
      <c r="D83" s="35"/>
      <c r="E83" s="35"/>
      <c r="F83" s="31"/>
      <c r="G83" s="28">
        <f>IFERROR(HARMEAN($B$83:$C$83),0)</f>
        <v>0</v>
      </c>
      <c r="H83" s="25" t="s">
        <v>24</v>
      </c>
    </row>
    <row r="84" spans="1:26" ht="21.75" customHeight="1">
      <c r="A84" s="20"/>
      <c r="B84" s="17"/>
      <c r="C84" s="17"/>
      <c r="D84" s="17"/>
      <c r="E84" s="17"/>
      <c r="F84" s="17"/>
      <c r="G84" s="17"/>
      <c r="H84" s="17"/>
      <c r="I84" s="17"/>
      <c r="J84" s="17"/>
      <c r="K84" s="17"/>
      <c r="L84" s="17"/>
    </row>
    <row r="85" spans="1:26" ht="21.75" customHeight="1">
      <c r="A85" s="20"/>
      <c r="B85" s="17"/>
      <c r="C85" s="17"/>
      <c r="D85" s="17"/>
      <c r="E85" s="17"/>
      <c r="F85" s="17"/>
      <c r="G85" s="17"/>
      <c r="H85" s="17"/>
      <c r="I85" s="17"/>
      <c r="J85" s="17"/>
      <c r="K85" s="17"/>
      <c r="L85" s="17"/>
    </row>
    <row r="86" spans="1:26" ht="21.75" customHeight="1">
      <c r="A86" s="154" t="s">
        <v>47</v>
      </c>
      <c r="B86" s="155"/>
      <c r="C86" s="155"/>
      <c r="D86" s="155"/>
      <c r="E86" s="155"/>
      <c r="F86" s="155"/>
      <c r="G86" s="155"/>
      <c r="H86" s="155"/>
      <c r="I86" s="155"/>
      <c r="J86" s="155"/>
      <c r="K86" s="155"/>
      <c r="L86" s="156"/>
    </row>
    <row r="87" spans="1:26" ht="21.75" customHeight="1">
      <c r="A87" s="157"/>
      <c r="B87" s="158"/>
      <c r="C87" s="158"/>
      <c r="D87" s="158"/>
      <c r="E87" s="158"/>
      <c r="F87" s="158"/>
      <c r="G87" s="158"/>
      <c r="H87" s="158"/>
      <c r="I87" s="158"/>
      <c r="J87" s="158"/>
      <c r="K87" s="158"/>
      <c r="L87" s="159"/>
    </row>
    <row r="88" spans="1:26" ht="24" customHeight="1">
      <c r="A88" s="20"/>
      <c r="B88" s="36"/>
      <c r="C88" s="25"/>
      <c r="E88" s="36"/>
      <c r="F88" s="25"/>
      <c r="G88" s="17"/>
      <c r="H88" s="13"/>
      <c r="I88" s="13"/>
      <c r="J88" s="13"/>
      <c r="K88" s="13"/>
      <c r="L88" s="13"/>
      <c r="M88" s="13"/>
      <c r="N88" s="13"/>
      <c r="O88" s="13"/>
      <c r="P88" s="13"/>
      <c r="Q88" s="13"/>
      <c r="R88" s="13"/>
      <c r="S88" s="13"/>
      <c r="T88" s="13"/>
      <c r="U88" s="13"/>
      <c r="V88" s="13"/>
      <c r="W88" s="13"/>
      <c r="X88" s="13"/>
      <c r="Y88" s="13"/>
      <c r="Z88" s="13"/>
    </row>
    <row r="89" spans="1:26" ht="24" customHeight="1">
      <c r="A89" s="20"/>
      <c r="B89" s="162" t="s">
        <v>48</v>
      </c>
      <c r="C89" s="163"/>
      <c r="E89" s="162" t="s">
        <v>49</v>
      </c>
      <c r="F89" s="163"/>
      <c r="G89" s="17"/>
      <c r="H89" s="13"/>
      <c r="I89" s="13"/>
      <c r="J89" s="13"/>
      <c r="K89" s="13"/>
      <c r="L89" s="13"/>
      <c r="M89" s="13"/>
      <c r="N89" s="13"/>
      <c r="O89" s="13"/>
      <c r="P89" s="13"/>
      <c r="Q89" s="13"/>
      <c r="R89" s="13"/>
      <c r="S89" s="13"/>
      <c r="T89" s="13"/>
      <c r="U89" s="13"/>
      <c r="V89" s="13"/>
      <c r="W89" s="13"/>
      <c r="X89" s="13"/>
      <c r="Y89" s="13"/>
      <c r="Z89" s="13"/>
    </row>
    <row r="90" spans="1:26" ht="24" customHeight="1">
      <c r="A90" s="20"/>
      <c r="B90" s="17"/>
      <c r="C90" s="37" t="s">
        <v>24</v>
      </c>
      <c r="E90" s="17"/>
      <c r="F90" s="37" t="s">
        <v>24</v>
      </c>
      <c r="G90" s="17"/>
      <c r="H90" s="13"/>
      <c r="I90" s="13"/>
      <c r="J90" s="13"/>
      <c r="K90" s="13"/>
      <c r="L90" s="13"/>
      <c r="M90" s="13"/>
      <c r="N90" s="13"/>
      <c r="O90" s="13"/>
      <c r="P90" s="13"/>
      <c r="Q90" s="13"/>
      <c r="R90" s="13"/>
      <c r="S90" s="13"/>
      <c r="T90" s="13"/>
      <c r="U90" s="13"/>
      <c r="V90" s="13"/>
      <c r="W90" s="13"/>
      <c r="X90" s="13"/>
      <c r="Y90" s="13"/>
      <c r="Z90" s="13"/>
    </row>
    <row r="91" spans="1:26" ht="24" customHeight="1">
      <c r="A91" s="20"/>
      <c r="B91" s="38" t="s">
        <v>50</v>
      </c>
      <c r="C91" s="39" t="s">
        <v>51</v>
      </c>
      <c r="E91" s="38" t="s">
        <v>50</v>
      </c>
      <c r="F91" s="39" t="s">
        <v>51</v>
      </c>
      <c r="G91" s="17"/>
      <c r="H91" s="40"/>
      <c r="I91" s="40"/>
      <c r="J91" s="40"/>
      <c r="K91" s="40"/>
      <c r="L91" s="40"/>
      <c r="M91" s="40"/>
      <c r="N91" s="40"/>
      <c r="O91" s="40"/>
      <c r="P91" s="40"/>
      <c r="Q91" s="40"/>
      <c r="R91" s="40"/>
      <c r="S91" s="40"/>
      <c r="T91" s="40"/>
      <c r="U91" s="40"/>
      <c r="V91" s="40"/>
      <c r="W91" s="40"/>
      <c r="X91" s="40"/>
      <c r="Y91" s="40"/>
      <c r="Z91" s="40"/>
    </row>
    <row r="92" spans="1:26" ht="21.75" customHeight="1">
      <c r="A92" s="20"/>
      <c r="B92" s="41">
        <v>0</v>
      </c>
      <c r="C92" s="42"/>
      <c r="E92" s="41">
        <v>0</v>
      </c>
      <c r="F92" s="42"/>
      <c r="G92" s="17"/>
      <c r="H92" s="13"/>
    </row>
    <row r="93" spans="1:26" ht="21.75" customHeight="1">
      <c r="A93" s="20"/>
      <c r="B93" s="41">
        <v>2</v>
      </c>
      <c r="C93" s="43"/>
      <c r="E93" s="41">
        <v>2</v>
      </c>
      <c r="F93" s="43"/>
      <c r="G93" s="17"/>
      <c r="H93" s="13"/>
    </row>
    <row r="94" spans="1:26" ht="21.75" customHeight="1">
      <c r="A94" s="20"/>
      <c r="B94" s="41">
        <v>4</v>
      </c>
      <c r="C94" s="43"/>
      <c r="E94" s="41">
        <v>4</v>
      </c>
      <c r="F94" s="43"/>
      <c r="G94" s="17"/>
      <c r="H94" s="13"/>
      <c r="I94" s="13"/>
      <c r="J94" s="13"/>
      <c r="K94" s="13"/>
      <c r="L94" s="13"/>
      <c r="M94" s="13"/>
      <c r="N94" s="13"/>
      <c r="O94" s="13"/>
      <c r="P94" s="13"/>
      <c r="Q94" s="13"/>
      <c r="R94" s="13"/>
      <c r="S94" s="13"/>
      <c r="T94" s="13"/>
      <c r="U94" s="13"/>
      <c r="V94" s="13"/>
      <c r="W94" s="13"/>
      <c r="X94" s="13"/>
      <c r="Y94" s="13"/>
      <c r="Z94" s="13"/>
    </row>
    <row r="95" spans="1:26" ht="21.75" customHeight="1">
      <c r="A95" s="20"/>
      <c r="B95" s="41">
        <v>8</v>
      </c>
      <c r="C95" s="43"/>
      <c r="E95" s="41">
        <v>8</v>
      </c>
      <c r="F95" s="43"/>
      <c r="G95" s="17"/>
      <c r="H95" s="13"/>
      <c r="I95" s="13"/>
      <c r="J95" s="13"/>
      <c r="K95" s="13"/>
      <c r="L95" s="13"/>
      <c r="M95" s="13"/>
      <c r="N95" s="13"/>
      <c r="O95" s="13"/>
      <c r="P95" s="13"/>
      <c r="Q95" s="13"/>
      <c r="R95" s="13"/>
      <c r="S95" s="13"/>
      <c r="T95" s="13"/>
      <c r="U95" s="13"/>
      <c r="V95" s="13"/>
      <c r="W95" s="13"/>
      <c r="X95" s="13"/>
      <c r="Y95" s="13"/>
      <c r="Z95" s="13"/>
    </row>
    <row r="96" spans="1:26" ht="21.75" customHeight="1">
      <c r="A96" s="20"/>
      <c r="B96" s="41">
        <v>16</v>
      </c>
      <c r="C96" s="43"/>
      <c r="E96" s="41">
        <v>16</v>
      </c>
      <c r="F96" s="43"/>
      <c r="G96" s="17"/>
      <c r="H96" s="13"/>
      <c r="I96" s="13"/>
      <c r="J96" s="13"/>
      <c r="K96" s="13"/>
      <c r="L96" s="13"/>
      <c r="M96" s="13"/>
      <c r="N96" s="13"/>
      <c r="O96" s="13"/>
      <c r="P96" s="13"/>
      <c r="Q96" s="13"/>
      <c r="R96" s="13"/>
      <c r="S96" s="13"/>
      <c r="T96" s="13"/>
      <c r="U96" s="13"/>
      <c r="V96" s="13"/>
      <c r="W96" s="13"/>
      <c r="X96" s="13"/>
      <c r="Y96" s="13"/>
      <c r="Z96" s="13"/>
    </row>
    <row r="97" spans="1:26" ht="21.75" customHeight="1">
      <c r="A97" s="20"/>
      <c r="B97" s="41">
        <v>32</v>
      </c>
      <c r="C97" s="43"/>
      <c r="E97" s="41">
        <v>32</v>
      </c>
      <c r="F97" s="43"/>
      <c r="G97" s="17"/>
      <c r="H97" s="13"/>
      <c r="I97" s="13"/>
      <c r="J97" s="13"/>
      <c r="K97" s="13"/>
      <c r="L97" s="13"/>
      <c r="M97" s="13"/>
      <c r="N97" s="13"/>
      <c r="O97" s="13"/>
      <c r="P97" s="13"/>
      <c r="Q97" s="13"/>
      <c r="R97" s="13"/>
      <c r="S97" s="13"/>
      <c r="T97" s="13"/>
      <c r="U97" s="13"/>
      <c r="V97" s="13"/>
      <c r="W97" s="13"/>
      <c r="X97" s="13"/>
      <c r="Y97" s="13"/>
      <c r="Z97" s="13"/>
    </row>
    <row r="98" spans="1:26" ht="21.75" customHeight="1">
      <c r="A98" s="20"/>
      <c r="B98" s="41">
        <v>64</v>
      </c>
      <c r="C98" s="43"/>
      <c r="E98" s="41">
        <v>64</v>
      </c>
      <c r="F98" s="43"/>
      <c r="G98" s="17"/>
      <c r="H98" s="13"/>
      <c r="I98" s="13"/>
      <c r="J98" s="13"/>
      <c r="K98" s="13"/>
      <c r="L98" s="13"/>
      <c r="M98" s="13"/>
      <c r="N98" s="13"/>
      <c r="O98" s="13"/>
      <c r="P98" s="13"/>
      <c r="Q98" s="13"/>
      <c r="R98" s="13"/>
      <c r="S98" s="13"/>
      <c r="T98" s="13"/>
      <c r="U98" s="13"/>
      <c r="V98" s="13"/>
      <c r="W98" s="13"/>
      <c r="X98" s="13"/>
      <c r="Y98" s="13"/>
      <c r="Z98" s="13"/>
    </row>
    <row r="99" spans="1:26" ht="21.75" customHeight="1">
      <c r="A99" s="20"/>
      <c r="B99" s="41">
        <v>128</v>
      </c>
      <c r="C99" s="43"/>
      <c r="E99" s="41">
        <v>128</v>
      </c>
      <c r="F99" s="43"/>
      <c r="G99" s="17"/>
      <c r="H99" s="13"/>
      <c r="I99" s="13"/>
      <c r="J99" s="13"/>
      <c r="K99" s="13"/>
      <c r="L99" s="13"/>
      <c r="M99" s="13"/>
      <c r="N99" s="13"/>
      <c r="O99" s="13"/>
      <c r="P99" s="13"/>
      <c r="Q99" s="13"/>
      <c r="R99" s="13"/>
      <c r="S99" s="13"/>
      <c r="T99" s="13"/>
      <c r="U99" s="13"/>
      <c r="V99" s="13"/>
      <c r="W99" s="13"/>
      <c r="X99" s="13"/>
      <c r="Y99" s="13"/>
      <c r="Z99" s="13"/>
    </row>
    <row r="100" spans="1:26" ht="21.75" customHeight="1">
      <c r="A100" s="20"/>
      <c r="B100" s="41">
        <v>256</v>
      </c>
      <c r="C100" s="43"/>
      <c r="E100" s="41">
        <v>256</v>
      </c>
      <c r="F100" s="43"/>
      <c r="G100" s="17"/>
      <c r="H100" s="13"/>
      <c r="I100" s="13"/>
      <c r="J100" s="13"/>
      <c r="K100" s="13"/>
      <c r="L100" s="13"/>
      <c r="M100" s="13"/>
      <c r="N100" s="13"/>
      <c r="O100" s="13"/>
      <c r="P100" s="13"/>
      <c r="Q100" s="13"/>
      <c r="R100" s="13"/>
      <c r="S100" s="13"/>
      <c r="T100" s="13"/>
      <c r="U100" s="13"/>
      <c r="V100" s="13"/>
      <c r="W100" s="13"/>
      <c r="X100" s="13"/>
      <c r="Y100" s="13"/>
      <c r="Z100" s="13"/>
    </row>
    <row r="101" spans="1:26" ht="21.75" customHeight="1">
      <c r="A101" s="20"/>
      <c r="B101" s="41">
        <v>512</v>
      </c>
      <c r="C101" s="43"/>
      <c r="E101" s="41">
        <v>512</v>
      </c>
      <c r="F101" s="43"/>
      <c r="G101" s="17"/>
      <c r="H101" s="13"/>
      <c r="I101" s="13"/>
      <c r="J101" s="13"/>
      <c r="K101" s="13"/>
      <c r="L101" s="13"/>
      <c r="M101" s="13"/>
      <c r="N101" s="13"/>
      <c r="O101" s="13"/>
      <c r="P101" s="13"/>
      <c r="Q101" s="13"/>
      <c r="R101" s="13"/>
      <c r="S101" s="13"/>
      <c r="T101" s="13"/>
      <c r="U101" s="13"/>
      <c r="V101" s="13"/>
      <c r="W101" s="13"/>
      <c r="X101" s="13"/>
      <c r="Y101" s="13"/>
      <c r="Z101" s="13"/>
    </row>
    <row r="102" spans="1:26" ht="21.75" customHeight="1">
      <c r="A102" s="20"/>
      <c r="B102" s="41">
        <v>1024</v>
      </c>
      <c r="C102" s="43"/>
      <c r="E102" s="41">
        <v>1024</v>
      </c>
      <c r="F102" s="43"/>
      <c r="G102" s="17"/>
      <c r="H102" s="13"/>
      <c r="I102" s="13"/>
      <c r="J102" s="13"/>
      <c r="K102" s="13"/>
      <c r="L102" s="13"/>
      <c r="M102" s="13"/>
      <c r="N102" s="13"/>
      <c r="O102" s="13"/>
      <c r="P102" s="13"/>
      <c r="Q102" s="13"/>
      <c r="R102" s="13"/>
      <c r="S102" s="13"/>
      <c r="T102" s="13"/>
      <c r="U102" s="13"/>
      <c r="V102" s="13"/>
      <c r="W102" s="13"/>
      <c r="X102" s="13"/>
      <c r="Y102" s="13"/>
    </row>
    <row r="103" spans="1:26" ht="21.75" customHeight="1">
      <c r="A103" s="20"/>
      <c r="B103" s="41">
        <v>2048</v>
      </c>
      <c r="C103" s="43"/>
      <c r="E103" s="41">
        <v>2048</v>
      </c>
      <c r="F103" s="43"/>
      <c r="G103" s="17"/>
      <c r="H103" s="13"/>
      <c r="I103" s="13"/>
      <c r="J103" s="13"/>
      <c r="K103" s="13"/>
      <c r="L103" s="13"/>
      <c r="M103" s="13"/>
      <c r="N103" s="13"/>
      <c r="O103" s="13"/>
      <c r="P103" s="13"/>
      <c r="Q103" s="13"/>
      <c r="R103" s="13"/>
      <c r="S103" s="13"/>
      <c r="T103" s="13"/>
      <c r="U103" s="13"/>
      <c r="V103" s="13"/>
      <c r="W103" s="13"/>
      <c r="X103" s="13"/>
      <c r="Y103" s="13"/>
    </row>
    <row r="104" spans="1:26" ht="21.75" customHeight="1">
      <c r="A104" s="20"/>
      <c r="B104" s="41">
        <v>4096</v>
      </c>
      <c r="C104" s="43"/>
      <c r="E104" s="41">
        <v>4096</v>
      </c>
      <c r="F104" s="43"/>
      <c r="G104" s="17"/>
      <c r="H104" s="13"/>
      <c r="I104" s="13"/>
      <c r="J104" s="13"/>
      <c r="K104" s="13"/>
      <c r="L104" s="13"/>
      <c r="M104" s="13"/>
      <c r="N104" s="13"/>
      <c r="O104" s="13"/>
      <c r="P104" s="13"/>
      <c r="Q104" s="13"/>
      <c r="R104" s="13"/>
      <c r="S104" s="13"/>
      <c r="T104" s="13"/>
      <c r="U104" s="13"/>
      <c r="V104" s="13"/>
      <c r="W104" s="13"/>
      <c r="X104" s="13"/>
      <c r="Y104" s="13"/>
    </row>
    <row r="105" spans="1:26" ht="21.75" customHeight="1">
      <c r="A105" s="20"/>
      <c r="B105" s="41">
        <v>8192</v>
      </c>
      <c r="C105" s="43"/>
      <c r="E105" s="41">
        <v>8192</v>
      </c>
      <c r="F105" s="43"/>
      <c r="G105" s="17"/>
      <c r="H105" s="13"/>
      <c r="I105" s="13"/>
      <c r="J105" s="13"/>
      <c r="K105" s="13"/>
      <c r="L105" s="13"/>
      <c r="M105" s="13"/>
      <c r="N105" s="13"/>
      <c r="O105" s="13"/>
      <c r="P105" s="13"/>
      <c r="Q105" s="13"/>
      <c r="R105" s="13"/>
      <c r="S105" s="13"/>
      <c r="T105" s="13"/>
      <c r="U105" s="13"/>
      <c r="V105" s="13"/>
      <c r="W105" s="13"/>
      <c r="X105" s="13"/>
      <c r="Y105" s="13"/>
      <c r="Z105" s="13"/>
    </row>
    <row r="106" spans="1:26" ht="21.75" customHeight="1">
      <c r="A106" s="20"/>
      <c r="B106" s="41">
        <v>16384</v>
      </c>
      <c r="C106" s="43"/>
      <c r="E106" s="41">
        <v>16384</v>
      </c>
      <c r="F106" s="43"/>
      <c r="G106" s="17"/>
      <c r="H106" s="13"/>
      <c r="I106" s="13"/>
      <c r="J106" s="13"/>
      <c r="K106" s="13"/>
      <c r="L106" s="13"/>
      <c r="M106" s="13"/>
      <c r="N106" s="13"/>
      <c r="O106" s="13"/>
      <c r="P106" s="13"/>
      <c r="Q106" s="13"/>
      <c r="R106" s="13"/>
      <c r="S106" s="13"/>
      <c r="T106" s="13"/>
      <c r="U106" s="13"/>
      <c r="V106" s="13"/>
      <c r="W106" s="13"/>
      <c r="X106" s="13"/>
      <c r="Y106" s="13"/>
      <c r="Z106" s="13"/>
    </row>
    <row r="107" spans="1:26" ht="21.75" customHeight="1">
      <c r="A107" s="20"/>
      <c r="B107" s="41">
        <v>32768</v>
      </c>
      <c r="C107" s="43"/>
      <c r="E107" s="41">
        <v>32768</v>
      </c>
      <c r="F107" s="43"/>
      <c r="G107" s="17"/>
      <c r="H107" s="13"/>
      <c r="I107" s="13"/>
      <c r="J107" s="13"/>
      <c r="K107" s="13"/>
      <c r="L107" s="13"/>
      <c r="M107" s="13"/>
      <c r="N107" s="13"/>
      <c r="O107" s="13"/>
      <c r="P107" s="13"/>
      <c r="Q107" s="13"/>
      <c r="R107" s="13"/>
      <c r="S107" s="13"/>
      <c r="T107" s="13"/>
      <c r="U107" s="13"/>
      <c r="V107" s="13"/>
      <c r="W107" s="13"/>
      <c r="X107" s="13"/>
      <c r="Y107" s="13"/>
      <c r="Z107" s="13"/>
    </row>
    <row r="108" spans="1:26" ht="21.75" customHeight="1">
      <c r="A108" s="20"/>
      <c r="B108" s="41">
        <v>65536</v>
      </c>
      <c r="C108" s="43"/>
      <c r="E108" s="41">
        <v>65536</v>
      </c>
      <c r="F108" s="43"/>
      <c r="G108" s="17"/>
      <c r="H108" s="13"/>
      <c r="I108" s="13"/>
      <c r="J108" s="13"/>
      <c r="K108" s="13"/>
      <c r="L108" s="13"/>
      <c r="M108" s="13"/>
      <c r="N108" s="13"/>
      <c r="O108" s="13"/>
      <c r="P108" s="13"/>
      <c r="Q108" s="13"/>
      <c r="R108" s="13"/>
      <c r="S108" s="13"/>
      <c r="T108" s="13"/>
      <c r="U108" s="13"/>
      <c r="V108" s="13"/>
      <c r="W108" s="13"/>
      <c r="X108" s="13"/>
      <c r="Y108" s="13"/>
      <c r="Z108" s="13"/>
    </row>
    <row r="109" spans="1:26" ht="21.75" customHeight="1">
      <c r="A109" s="20"/>
      <c r="B109" s="41">
        <v>131072</v>
      </c>
      <c r="C109" s="43"/>
      <c r="E109" s="41">
        <v>131072</v>
      </c>
      <c r="F109" s="43"/>
      <c r="G109" s="17"/>
      <c r="H109" s="13"/>
      <c r="I109" s="13"/>
      <c r="J109" s="13"/>
      <c r="K109" s="13"/>
      <c r="L109" s="13"/>
      <c r="M109" s="13"/>
      <c r="N109" s="13"/>
      <c r="O109" s="13"/>
      <c r="P109" s="13"/>
      <c r="Q109" s="13"/>
      <c r="R109" s="13"/>
      <c r="S109" s="13"/>
      <c r="T109" s="13"/>
      <c r="U109" s="13"/>
      <c r="V109" s="13"/>
      <c r="W109" s="13"/>
      <c r="X109" s="13"/>
      <c r="Y109" s="13"/>
      <c r="Z109" s="13"/>
    </row>
    <row r="110" spans="1:26" ht="21.75" customHeight="1">
      <c r="A110" s="20"/>
      <c r="B110" s="41">
        <v>262144</v>
      </c>
      <c r="C110" s="43"/>
      <c r="E110" s="41">
        <v>262144</v>
      </c>
      <c r="F110" s="43"/>
      <c r="G110" s="17"/>
      <c r="H110" s="13"/>
      <c r="I110" s="13"/>
      <c r="J110" s="13"/>
      <c r="K110" s="13"/>
      <c r="L110" s="13"/>
      <c r="M110" s="13"/>
      <c r="N110" s="13"/>
      <c r="O110" s="13"/>
      <c r="P110" s="13"/>
      <c r="Q110" s="13"/>
      <c r="R110" s="13"/>
      <c r="S110" s="13"/>
      <c r="T110" s="13"/>
      <c r="U110" s="13"/>
      <c r="V110" s="13"/>
      <c r="W110" s="13"/>
      <c r="X110" s="13"/>
      <c r="Y110" s="13"/>
      <c r="Z110" s="13"/>
    </row>
    <row r="111" spans="1:26" ht="21.75" customHeight="1">
      <c r="A111" s="20"/>
      <c r="B111" s="41">
        <v>524288</v>
      </c>
      <c r="C111" s="43"/>
      <c r="E111" s="41">
        <v>524288</v>
      </c>
      <c r="F111" s="43"/>
      <c r="G111" s="17"/>
      <c r="H111" s="13"/>
      <c r="I111" s="13"/>
      <c r="J111" s="13"/>
      <c r="K111" s="13"/>
      <c r="L111" s="13"/>
      <c r="M111" s="13"/>
      <c r="N111" s="13"/>
      <c r="O111" s="13"/>
      <c r="P111" s="13"/>
      <c r="Q111" s="13"/>
      <c r="R111" s="13"/>
      <c r="S111" s="13"/>
      <c r="T111" s="13"/>
      <c r="U111" s="13"/>
      <c r="V111" s="13"/>
      <c r="W111" s="13"/>
      <c r="X111" s="13"/>
      <c r="Y111" s="13"/>
      <c r="Z111" s="13"/>
    </row>
    <row r="112" spans="1:26" ht="21.75" customHeight="1">
      <c r="A112" s="20"/>
      <c r="B112" s="41">
        <v>1048576</v>
      </c>
      <c r="C112" s="43"/>
      <c r="E112" s="41">
        <v>1048576</v>
      </c>
      <c r="F112" s="43"/>
      <c r="G112" s="17"/>
      <c r="H112" s="13"/>
      <c r="I112" s="13"/>
      <c r="J112" s="13"/>
      <c r="K112" s="13"/>
      <c r="L112" s="13"/>
      <c r="M112" s="13"/>
      <c r="N112" s="13"/>
      <c r="O112" s="13"/>
      <c r="P112" s="13"/>
      <c r="Q112" s="13"/>
      <c r="R112" s="13"/>
      <c r="S112" s="13"/>
      <c r="T112" s="13"/>
      <c r="U112" s="13"/>
      <c r="V112" s="13"/>
      <c r="W112" s="13"/>
      <c r="X112" s="13"/>
      <c r="Y112" s="13"/>
      <c r="Z112" s="13"/>
    </row>
    <row r="113" spans="1:26" ht="21.75" customHeight="1">
      <c r="A113" s="20"/>
      <c r="B113" s="41">
        <v>2097152</v>
      </c>
      <c r="C113" s="43"/>
      <c r="E113" s="41">
        <v>2097152</v>
      </c>
      <c r="F113" s="43"/>
      <c r="G113" s="17"/>
      <c r="H113" s="13"/>
      <c r="I113" s="13"/>
      <c r="J113" s="13"/>
      <c r="K113" s="13"/>
      <c r="L113" s="13"/>
      <c r="M113" s="13"/>
      <c r="N113" s="13"/>
      <c r="O113" s="13"/>
      <c r="P113" s="13"/>
      <c r="Q113" s="13"/>
      <c r="R113" s="13"/>
      <c r="S113" s="13"/>
      <c r="T113" s="13"/>
      <c r="U113" s="13"/>
      <c r="V113" s="13"/>
      <c r="W113" s="13"/>
      <c r="X113" s="13"/>
      <c r="Y113" s="13"/>
      <c r="Z113" s="13"/>
    </row>
    <row r="114" spans="1:26" ht="21.75" customHeight="1">
      <c r="A114" s="20"/>
      <c r="B114" s="44">
        <v>4194304</v>
      </c>
      <c r="C114" s="45"/>
      <c r="E114" s="44">
        <v>4194304</v>
      </c>
      <c r="F114" s="45"/>
      <c r="G114" s="17"/>
      <c r="H114" s="13"/>
      <c r="I114" s="13"/>
      <c r="J114" s="13"/>
      <c r="K114" s="13"/>
      <c r="L114" s="13"/>
      <c r="M114" s="13"/>
      <c r="N114" s="13"/>
      <c r="O114" s="13"/>
      <c r="P114" s="13"/>
      <c r="Q114" s="13"/>
      <c r="R114" s="13"/>
      <c r="S114" s="13"/>
      <c r="T114" s="13"/>
      <c r="U114" s="13"/>
      <c r="V114" s="13"/>
      <c r="W114" s="13"/>
      <c r="X114" s="13"/>
      <c r="Y114" s="13"/>
      <c r="Z114" s="13"/>
    </row>
    <row r="115" spans="1:26" ht="21.75" customHeight="1">
      <c r="A115" s="20"/>
      <c r="B115" s="17"/>
      <c r="C115" s="17"/>
      <c r="D115" s="17"/>
      <c r="E115" s="17"/>
      <c r="F115" s="17"/>
      <c r="G115" s="17"/>
      <c r="H115" s="13"/>
      <c r="I115" s="13"/>
      <c r="J115" s="13"/>
      <c r="K115" s="13"/>
      <c r="L115" s="13"/>
      <c r="M115" s="13"/>
      <c r="N115" s="13"/>
      <c r="O115" s="13"/>
      <c r="P115" s="13"/>
      <c r="Q115" s="13"/>
      <c r="R115" s="13"/>
      <c r="S115" s="13"/>
      <c r="T115" s="13"/>
      <c r="U115" s="13"/>
      <c r="V115" s="13"/>
      <c r="W115" s="13"/>
      <c r="X115" s="13"/>
      <c r="Y115" s="13"/>
      <c r="Z115" s="13"/>
    </row>
    <row r="116" spans="1:26" ht="21.75" customHeight="1">
      <c r="A116" s="154" t="s">
        <v>52</v>
      </c>
      <c r="B116" s="155"/>
      <c r="C116" s="155"/>
      <c r="D116" s="155"/>
      <c r="E116" s="155"/>
      <c r="F116" s="155"/>
      <c r="G116" s="155"/>
      <c r="H116" s="155"/>
      <c r="I116" s="155"/>
      <c r="J116" s="155"/>
      <c r="K116" s="155"/>
      <c r="L116" s="156"/>
      <c r="M116" s="13"/>
      <c r="N116" s="13"/>
      <c r="O116" s="13"/>
      <c r="P116" s="13"/>
      <c r="Q116" s="13"/>
      <c r="R116" s="13"/>
      <c r="S116" s="13"/>
      <c r="T116" s="13"/>
      <c r="U116" s="13"/>
      <c r="V116" s="13"/>
      <c r="W116" s="13"/>
      <c r="X116" s="13"/>
      <c r="Y116" s="13"/>
      <c r="Z116" s="13"/>
    </row>
    <row r="117" spans="1:26" ht="21.75" customHeight="1">
      <c r="A117" s="157"/>
      <c r="B117" s="158"/>
      <c r="C117" s="158"/>
      <c r="D117" s="158"/>
      <c r="E117" s="158"/>
      <c r="F117" s="158"/>
      <c r="G117" s="158"/>
      <c r="H117" s="158"/>
      <c r="I117" s="158"/>
      <c r="J117" s="158"/>
      <c r="K117" s="158"/>
      <c r="L117" s="159"/>
      <c r="M117" s="13"/>
      <c r="N117" s="13"/>
      <c r="O117" s="13"/>
      <c r="P117" s="13"/>
      <c r="Q117" s="13"/>
      <c r="R117" s="13"/>
      <c r="S117" s="13"/>
      <c r="T117" s="13"/>
      <c r="U117" s="13"/>
      <c r="V117" s="13"/>
      <c r="W117" s="13"/>
      <c r="X117" s="13"/>
      <c r="Y117" s="13"/>
      <c r="Z117" s="13"/>
    </row>
    <row r="118" spans="1:26" ht="21.75" customHeight="1">
      <c r="A118" s="20"/>
      <c r="B118" s="17"/>
      <c r="C118" s="46"/>
      <c r="D118" s="46"/>
      <c r="H118" s="13"/>
      <c r="I118" s="13"/>
      <c r="J118" s="13"/>
      <c r="K118" s="13"/>
      <c r="L118" s="13"/>
      <c r="M118" s="13"/>
      <c r="N118" s="13"/>
      <c r="O118" s="13"/>
      <c r="P118" s="13"/>
      <c r="Q118" s="13"/>
      <c r="R118" s="13"/>
      <c r="S118" s="13"/>
      <c r="T118" s="13"/>
      <c r="U118" s="13"/>
      <c r="V118" s="13"/>
      <c r="W118" s="13"/>
      <c r="X118" s="13"/>
      <c r="Y118" s="13"/>
      <c r="Z118" s="13"/>
    </row>
    <row r="119" spans="1:26" ht="21.75" customHeight="1">
      <c r="A119" s="20"/>
      <c r="B119" s="17"/>
      <c r="C119" s="160" t="s">
        <v>24</v>
      </c>
      <c r="D119" s="161"/>
      <c r="H119" s="13"/>
      <c r="I119" s="13"/>
      <c r="J119" s="13"/>
      <c r="K119" s="13"/>
      <c r="L119" s="13"/>
      <c r="M119" s="13"/>
      <c r="N119" s="13"/>
      <c r="O119" s="13"/>
      <c r="P119" s="13"/>
      <c r="Q119" s="13"/>
      <c r="R119" s="13"/>
      <c r="S119" s="13"/>
      <c r="T119" s="13"/>
      <c r="U119" s="13"/>
      <c r="V119" s="13"/>
      <c r="W119" s="13"/>
      <c r="X119" s="13"/>
      <c r="Y119" s="13"/>
      <c r="Z119" s="13"/>
    </row>
    <row r="120" spans="1:26" ht="21.75" customHeight="1">
      <c r="A120" s="20"/>
      <c r="B120" s="13" t="s">
        <v>53</v>
      </c>
      <c r="C120" s="47">
        <v>8</v>
      </c>
      <c r="D120" s="48">
        <v>1024</v>
      </c>
      <c r="E120" s="49"/>
      <c r="H120" s="13"/>
      <c r="I120" s="13"/>
      <c r="J120" s="13"/>
      <c r="K120" s="13"/>
      <c r="L120" s="13"/>
      <c r="M120" s="13"/>
      <c r="N120" s="13"/>
      <c r="O120" s="13"/>
      <c r="P120" s="13"/>
      <c r="Q120" s="13"/>
      <c r="R120" s="13"/>
      <c r="S120" s="13"/>
      <c r="T120" s="13"/>
      <c r="U120" s="13"/>
      <c r="V120" s="13"/>
      <c r="W120" s="13"/>
      <c r="X120" s="13"/>
      <c r="Y120" s="13"/>
      <c r="Z120" s="13"/>
    </row>
    <row r="121" spans="1:26" ht="21.75" customHeight="1">
      <c r="A121" s="20"/>
      <c r="B121" s="13" t="s">
        <v>54</v>
      </c>
      <c r="C121" s="50"/>
      <c r="D121" s="51"/>
      <c r="E121" s="52"/>
      <c r="H121" s="13"/>
      <c r="I121" s="13"/>
      <c r="J121" s="13"/>
      <c r="K121" s="13"/>
      <c r="L121" s="13"/>
      <c r="M121" s="13"/>
      <c r="N121" s="13"/>
      <c r="O121" s="13"/>
      <c r="P121" s="13"/>
      <c r="Q121" s="13"/>
      <c r="R121" s="13"/>
      <c r="S121" s="13"/>
      <c r="T121" s="13"/>
      <c r="U121" s="13"/>
      <c r="V121" s="13"/>
      <c r="W121" s="13"/>
      <c r="X121" s="13"/>
      <c r="Y121" s="13"/>
      <c r="Z121" s="13"/>
    </row>
    <row r="122" spans="1:26" ht="21.75" customHeight="1">
      <c r="A122" s="20"/>
      <c r="B122" s="13" t="s">
        <v>55</v>
      </c>
      <c r="C122" s="53"/>
      <c r="D122" s="54"/>
      <c r="E122" s="52"/>
      <c r="H122" s="13"/>
      <c r="I122" s="13"/>
      <c r="J122" s="13"/>
      <c r="K122" s="13"/>
      <c r="L122" s="13"/>
      <c r="M122" s="13"/>
      <c r="N122" s="13"/>
      <c r="O122" s="13"/>
      <c r="P122" s="13"/>
      <c r="Q122" s="13"/>
      <c r="R122" s="13"/>
      <c r="S122" s="13"/>
      <c r="T122" s="13"/>
      <c r="U122" s="13"/>
      <c r="V122" s="13"/>
      <c r="W122" s="13"/>
      <c r="X122" s="13"/>
      <c r="Y122" s="13"/>
      <c r="Z122" s="13"/>
    </row>
    <row r="123" spans="1:26" ht="21.75" customHeight="1">
      <c r="A123" s="20"/>
      <c r="B123" s="13" t="s">
        <v>56</v>
      </c>
      <c r="C123" s="53"/>
      <c r="D123" s="54"/>
      <c r="E123" s="52"/>
      <c r="H123" s="13"/>
      <c r="I123" s="13"/>
      <c r="J123" s="13"/>
      <c r="K123" s="13"/>
      <c r="L123" s="13"/>
      <c r="M123" s="13"/>
      <c r="N123" s="13"/>
      <c r="O123" s="13"/>
      <c r="P123" s="13"/>
      <c r="Q123" s="13"/>
      <c r="R123" s="13"/>
      <c r="S123" s="13"/>
      <c r="T123" s="13"/>
      <c r="U123" s="13"/>
      <c r="V123" s="13"/>
      <c r="W123" s="13"/>
      <c r="X123" s="13"/>
      <c r="Y123" s="13"/>
      <c r="Z123" s="13"/>
    </row>
    <row r="124" spans="1:26" ht="21.75" customHeight="1">
      <c r="A124" s="20"/>
      <c r="B124" s="13" t="s">
        <v>57</v>
      </c>
      <c r="C124" s="53"/>
      <c r="D124" s="54"/>
      <c r="E124" s="52"/>
      <c r="H124" s="13"/>
      <c r="I124" s="13"/>
      <c r="J124" s="13"/>
      <c r="K124" s="13"/>
      <c r="L124" s="13"/>
      <c r="M124" s="13"/>
      <c r="N124" s="13"/>
      <c r="O124" s="13"/>
      <c r="P124" s="13"/>
      <c r="Q124" s="13"/>
      <c r="R124" s="13"/>
      <c r="S124" s="13"/>
      <c r="T124" s="13"/>
      <c r="U124" s="13"/>
      <c r="V124" s="13"/>
      <c r="W124" s="13"/>
      <c r="X124" s="13"/>
      <c r="Y124" s="13"/>
      <c r="Z124" s="13"/>
    </row>
    <row r="125" spans="1:26" ht="21.75" customHeight="1">
      <c r="A125" s="20"/>
      <c r="B125" s="13" t="s">
        <v>58</v>
      </c>
      <c r="C125" s="53"/>
      <c r="D125" s="54"/>
      <c r="E125" s="52"/>
      <c r="H125" s="17"/>
      <c r="I125" s="17"/>
      <c r="J125" s="17"/>
      <c r="K125" s="17"/>
      <c r="L125" s="17"/>
      <c r="M125" s="13"/>
      <c r="N125" s="13"/>
      <c r="O125" s="13"/>
      <c r="P125" s="13"/>
      <c r="Q125" s="13"/>
      <c r="R125" s="13"/>
      <c r="S125" s="13"/>
      <c r="T125" s="13"/>
      <c r="U125" s="13"/>
      <c r="V125" s="13"/>
      <c r="W125" s="13"/>
      <c r="X125" s="13"/>
      <c r="Y125" s="13"/>
      <c r="Z125" s="13"/>
    </row>
    <row r="126" spans="1:26" ht="21.75" customHeight="1">
      <c r="A126" s="20"/>
      <c r="B126" s="13" t="s">
        <v>59</v>
      </c>
      <c r="C126" s="53"/>
      <c r="D126" s="54"/>
      <c r="E126" s="52"/>
      <c r="H126" s="17"/>
      <c r="I126" s="17"/>
      <c r="J126" s="17"/>
      <c r="K126" s="17"/>
      <c r="L126" s="17"/>
      <c r="Z126" s="13"/>
    </row>
    <row r="127" spans="1:26" ht="21.75" customHeight="1">
      <c r="A127" s="20"/>
      <c r="B127" s="13" t="s">
        <v>60</v>
      </c>
      <c r="C127" s="53"/>
      <c r="D127" s="54"/>
      <c r="E127" s="52"/>
      <c r="H127" s="17"/>
      <c r="I127" s="17"/>
      <c r="J127" s="17"/>
      <c r="K127" s="17"/>
      <c r="L127" s="17"/>
      <c r="M127" s="13"/>
      <c r="N127" s="13"/>
      <c r="O127" s="13"/>
      <c r="P127" s="13"/>
      <c r="Q127" s="13"/>
      <c r="R127" s="13"/>
      <c r="S127" s="13"/>
      <c r="T127" s="13"/>
      <c r="U127" s="13"/>
      <c r="V127" s="13"/>
      <c r="W127" s="13"/>
      <c r="X127" s="13"/>
      <c r="Y127" s="13"/>
      <c r="Z127" s="13"/>
    </row>
    <row r="128" spans="1:26" ht="21.75" customHeight="1">
      <c r="A128" s="20"/>
      <c r="B128" s="13" t="s">
        <v>61</v>
      </c>
      <c r="C128" s="53"/>
      <c r="D128" s="54"/>
      <c r="E128" s="52"/>
      <c r="H128" s="17"/>
      <c r="I128" s="17"/>
      <c r="J128" s="17"/>
      <c r="K128" s="17"/>
      <c r="L128" s="17"/>
      <c r="Z128" s="13"/>
    </row>
    <row r="129" spans="1:26" ht="21.75" customHeight="1">
      <c r="A129" s="20"/>
      <c r="B129" s="13" t="s">
        <v>62</v>
      </c>
      <c r="C129" s="53"/>
      <c r="D129" s="54"/>
      <c r="E129" s="52"/>
      <c r="H129" s="17"/>
      <c r="I129" s="17"/>
      <c r="J129" s="17"/>
      <c r="K129" s="17"/>
      <c r="L129" s="17"/>
      <c r="Z129" s="13"/>
    </row>
    <row r="130" spans="1:26" ht="21.75" customHeight="1">
      <c r="A130" s="20"/>
      <c r="B130" s="13" t="s">
        <v>63</v>
      </c>
      <c r="C130" s="53"/>
      <c r="D130" s="54"/>
      <c r="E130" s="52"/>
      <c r="H130" s="17"/>
      <c r="I130" s="17"/>
      <c r="J130" s="17"/>
      <c r="K130" s="17"/>
      <c r="L130" s="17"/>
      <c r="Z130" s="13"/>
    </row>
    <row r="131" spans="1:26" ht="21.75" customHeight="1">
      <c r="A131" s="20"/>
      <c r="B131" s="13" t="s">
        <v>64</v>
      </c>
      <c r="C131" s="55"/>
      <c r="D131" s="56"/>
      <c r="E131" s="52"/>
      <c r="H131" s="17"/>
      <c r="I131" s="17"/>
      <c r="J131" s="17"/>
      <c r="K131" s="17"/>
      <c r="L131" s="17"/>
      <c r="Z131" s="13"/>
    </row>
    <row r="132" spans="1:26" ht="21.75" customHeight="1">
      <c r="A132" s="13"/>
      <c r="E132" s="57"/>
      <c r="G132" s="17"/>
      <c r="H132" s="17"/>
      <c r="I132" s="17"/>
      <c r="J132" s="17"/>
      <c r="K132" s="17"/>
      <c r="L132" s="17"/>
    </row>
    <row r="133" spans="1:26" ht="21.75" customHeight="1">
      <c r="A133" s="17"/>
      <c r="B133" s="17"/>
      <c r="C133" s="17"/>
      <c r="D133" s="17"/>
      <c r="E133" s="17"/>
      <c r="F133" s="17"/>
      <c r="G133" s="17"/>
      <c r="H133" s="13"/>
      <c r="I133" s="13"/>
      <c r="J133" s="13"/>
      <c r="K133" s="13"/>
      <c r="L133" s="13"/>
      <c r="M133" s="13"/>
      <c r="N133" s="13"/>
      <c r="O133" s="13"/>
      <c r="P133" s="13"/>
      <c r="Q133" s="13"/>
      <c r="R133" s="13"/>
      <c r="S133" s="13"/>
      <c r="T133" s="13"/>
      <c r="U133" s="13"/>
      <c r="V133" s="13"/>
      <c r="W133" s="13"/>
      <c r="X133" s="13"/>
      <c r="Y133" s="13"/>
      <c r="Z133" s="13"/>
    </row>
    <row r="134" spans="1:26" ht="21.75" customHeight="1">
      <c r="A134" s="154" t="s">
        <v>65</v>
      </c>
      <c r="B134" s="155"/>
      <c r="C134" s="155"/>
      <c r="D134" s="155"/>
      <c r="E134" s="155"/>
      <c r="F134" s="155"/>
      <c r="G134" s="155"/>
      <c r="H134" s="155"/>
      <c r="I134" s="155"/>
      <c r="J134" s="155"/>
      <c r="K134" s="155"/>
      <c r="L134" s="156"/>
      <c r="M134" s="13"/>
      <c r="N134" s="13"/>
      <c r="O134" s="13"/>
      <c r="P134" s="13"/>
      <c r="Q134" s="13"/>
      <c r="R134" s="13"/>
      <c r="S134" s="13"/>
      <c r="T134" s="13"/>
      <c r="U134" s="13"/>
      <c r="V134" s="13"/>
      <c r="W134" s="13"/>
      <c r="X134" s="13"/>
      <c r="Y134" s="13"/>
      <c r="Z134" s="13"/>
    </row>
    <row r="135" spans="1:26" ht="21.75" customHeight="1">
      <c r="A135" s="157"/>
      <c r="B135" s="158"/>
      <c r="C135" s="158"/>
      <c r="D135" s="158"/>
      <c r="E135" s="158"/>
      <c r="F135" s="158"/>
      <c r="G135" s="158"/>
      <c r="H135" s="158"/>
      <c r="I135" s="158"/>
      <c r="J135" s="158"/>
      <c r="K135" s="158"/>
      <c r="L135" s="159"/>
      <c r="M135" s="13"/>
      <c r="N135" s="13"/>
      <c r="O135" s="13"/>
      <c r="P135" s="13"/>
      <c r="Q135" s="13"/>
      <c r="R135" s="13"/>
      <c r="S135" s="13"/>
      <c r="T135" s="13"/>
      <c r="U135" s="13"/>
      <c r="V135" s="13"/>
      <c r="W135" s="13"/>
      <c r="X135" s="13"/>
      <c r="Y135" s="13"/>
      <c r="Z135" s="13"/>
    </row>
    <row r="136" spans="1:26" ht="21.75" customHeight="1">
      <c r="A136" s="20"/>
      <c r="B136" s="13"/>
      <c r="C136" s="13"/>
      <c r="D136" s="2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21.75" customHeight="1">
      <c r="A137" s="20"/>
      <c r="B137" s="58"/>
      <c r="C137" s="58"/>
      <c r="D137" s="59"/>
      <c r="E137" s="60" t="s">
        <v>66</v>
      </c>
      <c r="F137" s="13"/>
      <c r="G137" s="13"/>
      <c r="H137" s="13"/>
      <c r="I137" s="13"/>
      <c r="J137" s="13"/>
      <c r="K137" s="13"/>
      <c r="L137" s="13"/>
      <c r="M137" s="13"/>
      <c r="N137" s="13"/>
      <c r="O137" s="13"/>
      <c r="P137" s="13"/>
      <c r="Q137" s="13"/>
      <c r="R137" s="13"/>
      <c r="S137" s="13"/>
      <c r="T137" s="13"/>
      <c r="U137" s="13"/>
      <c r="V137" s="13"/>
      <c r="W137" s="13"/>
      <c r="X137" s="13"/>
      <c r="Y137" s="13"/>
      <c r="Z137" s="13"/>
    </row>
    <row r="138" spans="1:26" ht="21.75" customHeight="1">
      <c r="A138" s="20"/>
      <c r="B138" s="61" t="s">
        <v>67</v>
      </c>
      <c r="C138" s="62" t="s">
        <v>68</v>
      </c>
      <c r="D138" s="63" t="s">
        <v>3</v>
      </c>
      <c r="E138" s="64" t="s">
        <v>24</v>
      </c>
      <c r="F138" s="13"/>
      <c r="G138" s="13"/>
      <c r="H138" s="13"/>
      <c r="I138" s="13"/>
      <c r="J138" s="13"/>
      <c r="K138" s="13"/>
      <c r="L138" s="13"/>
      <c r="M138" s="13"/>
      <c r="N138" s="13"/>
      <c r="O138" s="13"/>
      <c r="P138" s="13"/>
      <c r="Q138" s="13"/>
      <c r="R138" s="13"/>
      <c r="S138" s="13"/>
      <c r="T138" s="13"/>
      <c r="U138" s="13"/>
      <c r="V138" s="13"/>
      <c r="W138" s="13"/>
      <c r="X138" s="13"/>
      <c r="Y138" s="13"/>
      <c r="Z138" s="13"/>
    </row>
    <row r="139" spans="1:26" ht="21.75" customHeight="1">
      <c r="A139" s="20"/>
      <c r="B139" s="65"/>
      <c r="C139" s="66"/>
      <c r="D139" s="67"/>
      <c r="E139" s="67"/>
      <c r="F139" s="13"/>
      <c r="G139" s="13"/>
    </row>
    <row r="140" spans="1:26" ht="21.75" customHeight="1">
      <c r="A140" s="20"/>
      <c r="H140" s="13"/>
      <c r="I140" s="13"/>
      <c r="J140" s="13"/>
      <c r="K140" s="13"/>
      <c r="L140" s="13"/>
      <c r="M140" s="13"/>
      <c r="N140" s="13"/>
      <c r="O140" s="13"/>
      <c r="P140" s="13"/>
      <c r="Q140" s="13"/>
      <c r="R140" s="13"/>
      <c r="S140" s="13"/>
      <c r="T140" s="13"/>
      <c r="U140" s="13"/>
      <c r="V140" s="13"/>
      <c r="W140" s="13"/>
      <c r="X140" s="13"/>
      <c r="Y140" s="13"/>
      <c r="Z140" s="13"/>
    </row>
    <row r="141" spans="1:26" ht="21.75" customHeight="1">
      <c r="A141" s="20"/>
      <c r="H141" s="13"/>
      <c r="I141" s="13"/>
      <c r="J141" s="13"/>
      <c r="K141" s="13"/>
      <c r="L141" s="13"/>
      <c r="M141" s="13"/>
      <c r="N141" s="13"/>
      <c r="O141" s="13"/>
      <c r="P141" s="13"/>
      <c r="Q141" s="13"/>
      <c r="R141" s="13"/>
      <c r="S141" s="13"/>
      <c r="T141" s="13"/>
      <c r="U141" s="13"/>
      <c r="V141" s="13"/>
      <c r="W141" s="13"/>
      <c r="X141" s="13"/>
      <c r="Y141" s="13"/>
      <c r="Z141" s="13"/>
    </row>
    <row r="142" spans="1:26" ht="21.75" customHeight="1">
      <c r="A142" s="154" t="s">
        <v>69</v>
      </c>
      <c r="B142" s="155"/>
      <c r="C142" s="155"/>
      <c r="D142" s="155"/>
      <c r="E142" s="155"/>
      <c r="F142" s="155"/>
      <c r="G142" s="155"/>
      <c r="H142" s="155"/>
      <c r="I142" s="155"/>
      <c r="J142" s="155"/>
      <c r="K142" s="155"/>
      <c r="L142" s="156"/>
      <c r="M142" s="13"/>
      <c r="N142" s="13"/>
      <c r="O142" s="13"/>
      <c r="P142" s="13"/>
      <c r="Q142" s="13"/>
      <c r="R142" s="13"/>
      <c r="S142" s="13"/>
      <c r="T142" s="13"/>
      <c r="U142" s="13"/>
      <c r="V142" s="13"/>
      <c r="W142" s="13"/>
      <c r="X142" s="13"/>
      <c r="Y142" s="13"/>
      <c r="Z142" s="13"/>
    </row>
    <row r="143" spans="1:26" ht="21.75" customHeight="1">
      <c r="A143" s="157"/>
      <c r="B143" s="158"/>
      <c r="C143" s="158"/>
      <c r="D143" s="158"/>
      <c r="E143" s="158"/>
      <c r="F143" s="158"/>
      <c r="G143" s="158"/>
      <c r="H143" s="158"/>
      <c r="I143" s="158"/>
      <c r="J143" s="158"/>
      <c r="K143" s="158"/>
      <c r="L143" s="159"/>
      <c r="M143" s="13"/>
      <c r="N143" s="13"/>
      <c r="O143" s="13"/>
      <c r="P143" s="13"/>
      <c r="Q143" s="13"/>
      <c r="R143" s="13"/>
      <c r="S143" s="13"/>
      <c r="T143" s="13"/>
      <c r="U143" s="13"/>
      <c r="V143" s="13"/>
      <c r="W143" s="13"/>
      <c r="X143" s="13"/>
      <c r="Y143" s="13"/>
      <c r="Z143" s="13"/>
    </row>
    <row r="144" spans="1:26" ht="21.75" customHeight="1">
      <c r="A144" s="20"/>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21.75" customHeight="1">
      <c r="A145" s="20"/>
      <c r="B145" s="160" t="s">
        <v>70</v>
      </c>
      <c r="C145" s="161"/>
      <c r="D145" s="68" t="s">
        <v>24</v>
      </c>
      <c r="F145" s="69" t="s">
        <v>3</v>
      </c>
      <c r="G145" s="13"/>
      <c r="H145" s="13"/>
      <c r="I145" s="13"/>
      <c r="J145" s="13"/>
      <c r="K145" s="13"/>
      <c r="L145" s="13"/>
      <c r="M145" s="13"/>
      <c r="N145" s="13"/>
      <c r="O145" s="13"/>
      <c r="P145" s="13"/>
      <c r="Q145" s="13"/>
      <c r="R145" s="13"/>
      <c r="S145" s="13"/>
      <c r="T145" s="13"/>
      <c r="U145" s="13"/>
      <c r="V145" s="13"/>
      <c r="W145" s="13"/>
      <c r="X145" s="13"/>
      <c r="Y145" s="13"/>
      <c r="Z145" s="13"/>
    </row>
    <row r="146" spans="1:26" ht="21.75" customHeight="1">
      <c r="A146" s="20"/>
      <c r="B146" s="151" t="s">
        <v>71</v>
      </c>
      <c r="C146" s="147"/>
      <c r="D146" s="70"/>
      <c r="F146" s="71"/>
      <c r="G146" s="13"/>
      <c r="H146" s="72"/>
      <c r="I146" s="72"/>
      <c r="J146" s="72"/>
      <c r="K146" s="72"/>
      <c r="L146" s="72"/>
      <c r="M146" s="72"/>
      <c r="N146" s="72"/>
      <c r="O146" s="72"/>
      <c r="P146" s="72"/>
      <c r="Q146" s="72"/>
      <c r="R146" s="72"/>
      <c r="S146" s="72"/>
      <c r="T146" s="72"/>
      <c r="U146" s="72"/>
      <c r="V146" s="72"/>
      <c r="W146" s="72"/>
      <c r="X146" s="72"/>
      <c r="Y146" s="72"/>
      <c r="Z146" s="72"/>
    </row>
    <row r="147" spans="1:26" ht="21.75" customHeight="1">
      <c r="A147" s="20"/>
      <c r="B147" s="151" t="s">
        <v>72</v>
      </c>
      <c r="C147" s="147"/>
      <c r="D147" s="73"/>
      <c r="F147" s="13"/>
      <c r="G147" s="13"/>
      <c r="H147" s="13"/>
      <c r="I147" s="13"/>
      <c r="J147" s="13"/>
      <c r="K147" s="13"/>
      <c r="L147" s="13"/>
      <c r="M147" s="13"/>
      <c r="N147" s="13"/>
      <c r="O147" s="13"/>
      <c r="P147" s="13"/>
      <c r="Q147" s="13"/>
      <c r="R147" s="13"/>
      <c r="S147" s="13"/>
      <c r="T147" s="13"/>
      <c r="U147" s="13"/>
      <c r="V147" s="13"/>
      <c r="W147" s="13"/>
      <c r="X147" s="13"/>
      <c r="Y147" s="13"/>
      <c r="Z147" s="13"/>
    </row>
    <row r="148" spans="1:26" ht="21.75" customHeight="1">
      <c r="A148" s="20"/>
      <c r="B148" s="151" t="s">
        <v>73</v>
      </c>
      <c r="C148" s="147"/>
      <c r="D148" s="73"/>
      <c r="H148" s="13"/>
      <c r="I148" s="13"/>
      <c r="J148" s="13"/>
      <c r="K148" s="13"/>
      <c r="L148" s="13"/>
      <c r="M148" s="13"/>
      <c r="N148" s="13"/>
      <c r="O148" s="13"/>
      <c r="P148" s="13"/>
      <c r="Q148" s="13"/>
      <c r="R148" s="13"/>
      <c r="S148" s="13"/>
      <c r="T148" s="13"/>
      <c r="U148" s="13"/>
      <c r="V148" s="13"/>
      <c r="W148" s="13"/>
      <c r="X148" s="13"/>
      <c r="Y148" s="13"/>
      <c r="Z148" s="13"/>
    </row>
    <row r="149" spans="1:26" ht="21.75" customHeight="1">
      <c r="A149" s="20"/>
      <c r="B149" s="151" t="s">
        <v>74</v>
      </c>
      <c r="C149" s="147"/>
      <c r="D149" s="73"/>
      <c r="H149" s="13"/>
      <c r="I149" s="13"/>
      <c r="J149" s="13"/>
      <c r="K149" s="13"/>
      <c r="L149" s="13"/>
      <c r="M149" s="13"/>
      <c r="N149" s="13"/>
      <c r="O149" s="13"/>
      <c r="P149" s="13"/>
      <c r="Q149" s="13"/>
      <c r="R149" s="13"/>
      <c r="S149" s="13"/>
      <c r="T149" s="13"/>
      <c r="U149" s="13"/>
      <c r="V149" s="13"/>
      <c r="W149" s="13"/>
      <c r="X149" s="13"/>
      <c r="Y149" s="13"/>
      <c r="Z149" s="13"/>
    </row>
    <row r="150" spans="1:26" ht="21.75" customHeight="1">
      <c r="A150" s="20"/>
      <c r="B150" s="151" t="s">
        <v>75</v>
      </c>
      <c r="C150" s="147"/>
      <c r="D150" s="73"/>
      <c r="H150" s="13"/>
      <c r="I150" s="13"/>
      <c r="J150" s="13"/>
      <c r="K150" s="13"/>
      <c r="L150" s="13"/>
      <c r="M150" s="13"/>
      <c r="N150" s="13"/>
      <c r="O150" s="13"/>
      <c r="P150" s="13"/>
      <c r="Q150" s="13"/>
      <c r="R150" s="13"/>
      <c r="S150" s="13"/>
      <c r="T150" s="13"/>
      <c r="U150" s="13"/>
      <c r="V150" s="13"/>
      <c r="W150" s="13"/>
      <c r="X150" s="13"/>
      <c r="Y150" s="13"/>
      <c r="Z150" s="13"/>
    </row>
    <row r="151" spans="1:26" ht="21.75" customHeight="1">
      <c r="A151" s="20"/>
      <c r="B151" s="151" t="s">
        <v>76</v>
      </c>
      <c r="C151" s="147"/>
      <c r="D151" s="73"/>
      <c r="H151" s="72"/>
      <c r="I151" s="72"/>
      <c r="J151" s="72"/>
      <c r="K151" s="72"/>
      <c r="L151" s="72"/>
      <c r="M151" s="72"/>
      <c r="N151" s="72"/>
      <c r="O151" s="72"/>
      <c r="P151" s="72"/>
      <c r="Q151" s="72"/>
      <c r="R151" s="72"/>
      <c r="S151" s="72"/>
      <c r="T151" s="72"/>
      <c r="U151" s="72"/>
      <c r="V151" s="72"/>
      <c r="W151" s="72"/>
      <c r="X151" s="72"/>
      <c r="Y151" s="72"/>
      <c r="Z151" s="72"/>
    </row>
    <row r="152" spans="1:26" ht="21.75" customHeight="1">
      <c r="A152" s="20"/>
      <c r="B152" s="151" t="s">
        <v>77</v>
      </c>
      <c r="C152" s="147"/>
      <c r="D152" s="73"/>
      <c r="H152" s="72"/>
      <c r="I152" s="72"/>
      <c r="J152" s="72"/>
      <c r="K152" s="72"/>
      <c r="L152" s="72"/>
      <c r="M152" s="72"/>
      <c r="N152" s="72"/>
      <c r="O152" s="72"/>
      <c r="P152" s="72"/>
      <c r="Q152" s="72"/>
      <c r="R152" s="72"/>
      <c r="S152" s="72"/>
      <c r="T152" s="72"/>
      <c r="U152" s="72"/>
      <c r="V152" s="72"/>
      <c r="W152" s="72"/>
      <c r="X152" s="72"/>
      <c r="Y152" s="72"/>
      <c r="Z152" s="72"/>
    </row>
    <row r="153" spans="1:26" ht="21.75" customHeight="1">
      <c r="A153" s="20"/>
      <c r="B153" s="151" t="s">
        <v>78</v>
      </c>
      <c r="C153" s="147"/>
      <c r="D153" s="73"/>
      <c r="H153" s="72"/>
      <c r="I153" s="72"/>
      <c r="J153" s="72"/>
      <c r="K153" s="72"/>
      <c r="L153" s="72"/>
      <c r="M153" s="72"/>
      <c r="N153" s="72"/>
      <c r="O153" s="72"/>
      <c r="P153" s="72"/>
      <c r="Q153" s="72"/>
      <c r="R153" s="72"/>
      <c r="S153" s="72"/>
      <c r="T153" s="72"/>
      <c r="U153" s="72"/>
      <c r="V153" s="72"/>
      <c r="W153" s="72"/>
      <c r="X153" s="72"/>
      <c r="Y153" s="72"/>
      <c r="Z153" s="72"/>
    </row>
    <row r="154" spans="1:26" ht="21.75" customHeight="1">
      <c r="A154" s="20"/>
      <c r="B154" s="151" t="s">
        <v>79</v>
      </c>
      <c r="C154" s="147"/>
      <c r="D154" s="73"/>
      <c r="H154" s="72"/>
      <c r="I154" s="72"/>
      <c r="J154" s="72"/>
      <c r="K154" s="72"/>
      <c r="L154" s="72"/>
      <c r="M154" s="72"/>
      <c r="N154" s="72"/>
      <c r="O154" s="72"/>
      <c r="P154" s="72"/>
      <c r="Q154" s="72"/>
      <c r="R154" s="72"/>
      <c r="S154" s="72"/>
      <c r="T154" s="72"/>
      <c r="U154" s="72"/>
      <c r="V154" s="72"/>
      <c r="W154" s="72"/>
      <c r="X154" s="72"/>
      <c r="Y154" s="72"/>
      <c r="Z154" s="72"/>
    </row>
    <row r="155" spans="1:26" ht="21.75" customHeight="1">
      <c r="A155" s="20"/>
      <c r="B155" s="151" t="s">
        <v>80</v>
      </c>
      <c r="C155" s="147"/>
      <c r="D155" s="73"/>
    </row>
    <row r="156" spans="1:26" ht="21.75" customHeight="1">
      <c r="A156" s="20"/>
      <c r="B156" s="151" t="s">
        <v>81</v>
      </c>
      <c r="C156" s="147"/>
      <c r="D156" s="73"/>
    </row>
    <row r="157" spans="1:26" ht="21.75" customHeight="1">
      <c r="A157" s="20"/>
      <c r="B157" s="151" t="s">
        <v>82</v>
      </c>
      <c r="C157" s="147"/>
      <c r="D157" s="73"/>
    </row>
    <row r="158" spans="1:26" ht="21.75" customHeight="1">
      <c r="A158" s="20"/>
      <c r="B158" s="151" t="s">
        <v>83</v>
      </c>
      <c r="C158" s="147"/>
      <c r="D158" s="73"/>
    </row>
    <row r="159" spans="1:26" ht="21.75" customHeight="1">
      <c r="A159" s="20"/>
      <c r="B159" s="151" t="s">
        <v>84</v>
      </c>
      <c r="C159" s="147"/>
      <c r="D159" s="73"/>
    </row>
    <row r="160" spans="1:26" ht="21.75" customHeight="1">
      <c r="A160" s="20"/>
      <c r="B160" s="151" t="s">
        <v>85</v>
      </c>
      <c r="C160" s="147"/>
      <c r="D160" s="73"/>
    </row>
    <row r="161" spans="1:4" ht="21.75" customHeight="1">
      <c r="A161" s="20"/>
      <c r="B161" s="151" t="s">
        <v>86</v>
      </c>
      <c r="C161" s="147"/>
      <c r="D161" s="73"/>
    </row>
    <row r="162" spans="1:4" ht="21.75" customHeight="1">
      <c r="A162" s="20"/>
      <c r="B162" s="151" t="s">
        <v>87</v>
      </c>
      <c r="C162" s="147"/>
      <c r="D162" s="73"/>
    </row>
    <row r="163" spans="1:4" ht="21.75" customHeight="1">
      <c r="A163" s="20"/>
      <c r="B163" s="151" t="s">
        <v>88</v>
      </c>
      <c r="C163" s="147"/>
      <c r="D163" s="73"/>
    </row>
    <row r="164" spans="1:4" ht="21.75" customHeight="1">
      <c r="A164" s="20"/>
      <c r="B164" s="151" t="s">
        <v>89</v>
      </c>
      <c r="C164" s="147"/>
      <c r="D164" s="73"/>
    </row>
    <row r="165" spans="1:4" ht="21.75" customHeight="1">
      <c r="A165" s="20"/>
      <c r="B165" s="151" t="s">
        <v>90</v>
      </c>
      <c r="C165" s="147"/>
      <c r="D165" s="73"/>
    </row>
    <row r="166" spans="1:4" ht="21.75" customHeight="1">
      <c r="A166" s="20"/>
      <c r="B166" s="151" t="s">
        <v>91</v>
      </c>
      <c r="C166" s="147"/>
      <c r="D166" s="73"/>
    </row>
    <row r="167" spans="1:4" ht="21.75" customHeight="1">
      <c r="A167" s="20"/>
      <c r="B167" s="151" t="s">
        <v>92</v>
      </c>
      <c r="C167" s="147"/>
      <c r="D167" s="73"/>
    </row>
    <row r="168" spans="1:4" ht="21.75" customHeight="1">
      <c r="A168" s="20"/>
      <c r="B168" s="151" t="s">
        <v>93</v>
      </c>
      <c r="C168" s="147"/>
      <c r="D168" s="73"/>
    </row>
    <row r="169" spans="1:4" ht="21.75" customHeight="1">
      <c r="A169" s="20"/>
      <c r="B169" s="151" t="s">
        <v>94</v>
      </c>
      <c r="C169" s="147"/>
      <c r="D169" s="73"/>
    </row>
    <row r="170" spans="1:4" ht="21.75" customHeight="1">
      <c r="A170" s="20"/>
      <c r="B170" s="151" t="s">
        <v>95</v>
      </c>
      <c r="C170" s="147"/>
      <c r="D170" s="73"/>
    </row>
    <row r="171" spans="1:4" ht="21.75" customHeight="1">
      <c r="A171" s="20"/>
      <c r="B171" s="151" t="s">
        <v>96</v>
      </c>
      <c r="C171" s="147"/>
      <c r="D171" s="73"/>
    </row>
    <row r="172" spans="1:4" ht="21.75" customHeight="1">
      <c r="A172" s="20"/>
      <c r="B172" s="151" t="s">
        <v>168</v>
      </c>
      <c r="C172" s="147"/>
      <c r="D172" s="74"/>
    </row>
    <row r="173" spans="1:4" ht="21.75" customHeight="1">
      <c r="A173" s="20"/>
      <c r="B173" s="152" t="s">
        <v>66</v>
      </c>
      <c r="C173" s="153"/>
      <c r="D173" s="75"/>
    </row>
    <row r="174" spans="1:4" ht="21.75" customHeight="1">
      <c r="A174" s="20"/>
    </row>
    <row r="175" spans="1:4" ht="21.75" customHeight="1">
      <c r="A175" s="20"/>
      <c r="C175" s="23"/>
      <c r="D175" s="23"/>
    </row>
    <row r="176" spans="1:4" ht="21.75" customHeight="1">
      <c r="A176" s="20"/>
    </row>
    <row r="177" spans="1:1" ht="21.75" customHeight="1">
      <c r="A177" s="20"/>
    </row>
    <row r="178" spans="1:1" ht="21.75" customHeight="1">
      <c r="A178" s="20"/>
    </row>
    <row r="179" spans="1:1" ht="21.75" customHeight="1">
      <c r="A179" s="20"/>
    </row>
    <row r="180" spans="1:1" ht="21.75" customHeight="1">
      <c r="A180" s="20"/>
    </row>
    <row r="181" spans="1:1" ht="21.75" customHeight="1">
      <c r="A181" s="20"/>
    </row>
    <row r="182" spans="1:1" ht="21.75" customHeight="1">
      <c r="A182" s="20"/>
    </row>
    <row r="183" spans="1:1" ht="21.75" customHeight="1">
      <c r="A183" s="20"/>
    </row>
    <row r="184" spans="1:1" ht="21.75" customHeight="1">
      <c r="A184" s="20"/>
    </row>
    <row r="185" spans="1:1" ht="21.75" customHeight="1">
      <c r="A185" s="20"/>
    </row>
    <row r="186" spans="1:1" ht="21.75" customHeight="1">
      <c r="A186" s="20"/>
    </row>
    <row r="187" spans="1:1" ht="21.75" customHeight="1">
      <c r="A187" s="20"/>
    </row>
    <row r="188" spans="1:1" ht="21.75" customHeight="1">
      <c r="A188" s="20"/>
    </row>
    <row r="189" spans="1:1" ht="21.75" customHeight="1">
      <c r="A189" s="20"/>
    </row>
    <row r="190" spans="1:1" ht="21.75" customHeight="1">
      <c r="A190" s="20"/>
    </row>
    <row r="191" spans="1:1" ht="21.75" customHeight="1">
      <c r="A191" s="20"/>
    </row>
    <row r="192" spans="1:1" ht="21.75" customHeight="1">
      <c r="A192" s="20"/>
    </row>
    <row r="193" spans="1:1" ht="21.75" customHeight="1">
      <c r="A193" s="20"/>
    </row>
    <row r="194" spans="1:1" ht="21.75" customHeight="1">
      <c r="A194" s="20"/>
    </row>
    <row r="195" spans="1:1" ht="21.75" customHeight="1">
      <c r="A195" s="20"/>
    </row>
    <row r="196" spans="1:1" ht="21.75" customHeight="1">
      <c r="A196" s="20"/>
    </row>
    <row r="197" spans="1:1" ht="21.75" customHeight="1">
      <c r="A197" s="20"/>
    </row>
    <row r="198" spans="1:1" ht="21.75" customHeight="1">
      <c r="A198" s="20"/>
    </row>
    <row r="199" spans="1:1" ht="21.75" customHeight="1">
      <c r="A199" s="20"/>
    </row>
    <row r="200" spans="1:1" ht="21.75" customHeight="1">
      <c r="A200" s="20"/>
    </row>
    <row r="201" spans="1:1" ht="21.75" customHeight="1">
      <c r="A201" s="20"/>
    </row>
    <row r="202" spans="1:1" ht="21.75" customHeight="1">
      <c r="A202" s="20"/>
    </row>
    <row r="203" spans="1:1" ht="21.75" customHeight="1">
      <c r="A203" s="20"/>
    </row>
    <row r="204" spans="1:1" ht="21.75" customHeight="1">
      <c r="A204" s="20"/>
    </row>
    <row r="205" spans="1:1" ht="21.75" customHeight="1">
      <c r="A205" s="20"/>
    </row>
    <row r="206" spans="1:1" ht="21.75" customHeight="1">
      <c r="A206" s="20"/>
    </row>
    <row r="207" spans="1:1" ht="21.75" customHeight="1">
      <c r="A207" s="20"/>
    </row>
    <row r="208" spans="1:1" ht="21.75" customHeight="1">
      <c r="A208" s="20"/>
    </row>
    <row r="209" spans="1:1" ht="21.75" customHeight="1">
      <c r="A209" s="20"/>
    </row>
    <row r="210" spans="1:1" ht="21.75" customHeight="1">
      <c r="A210" s="20"/>
    </row>
    <row r="211" spans="1:1" ht="21.75" customHeight="1">
      <c r="A211" s="20"/>
    </row>
    <row r="212" spans="1:1" ht="21.75" customHeight="1">
      <c r="A212" s="20"/>
    </row>
    <row r="213" spans="1:1" ht="21.75" customHeight="1">
      <c r="A213" s="20"/>
    </row>
    <row r="214" spans="1:1" ht="21.75" customHeight="1">
      <c r="A214" s="20"/>
    </row>
    <row r="215" spans="1:1" ht="21.75" customHeight="1">
      <c r="A215" s="20"/>
    </row>
    <row r="216" spans="1:1" ht="21.75" customHeight="1">
      <c r="A216" s="20"/>
    </row>
    <row r="217" spans="1:1" ht="21.75" customHeight="1">
      <c r="A217" s="20"/>
    </row>
    <row r="218" spans="1:1" ht="21.75" customHeight="1">
      <c r="A218" s="20"/>
    </row>
    <row r="219" spans="1:1" ht="21.75" customHeight="1">
      <c r="A219" s="20"/>
    </row>
    <row r="220" spans="1:1" ht="21.75" customHeight="1">
      <c r="A220" s="20"/>
    </row>
    <row r="221" spans="1:1" ht="21.75" customHeight="1">
      <c r="A221" s="20"/>
    </row>
    <row r="222" spans="1:1" ht="21.75" customHeight="1">
      <c r="A222" s="20"/>
    </row>
    <row r="223" spans="1:1" ht="21.75" customHeight="1">
      <c r="A223" s="20"/>
    </row>
    <row r="224" spans="1:1" ht="21.75" customHeight="1">
      <c r="A224" s="20"/>
    </row>
    <row r="225" spans="1:1" ht="21.75" customHeight="1">
      <c r="A225" s="20"/>
    </row>
    <row r="226" spans="1:1" ht="21.75" customHeight="1">
      <c r="A226" s="20"/>
    </row>
    <row r="227" spans="1:1" ht="21.75" customHeight="1">
      <c r="A227" s="20"/>
    </row>
    <row r="228" spans="1:1" ht="21.75" customHeight="1">
      <c r="A228" s="20"/>
    </row>
    <row r="229" spans="1:1" ht="21.75" customHeight="1">
      <c r="A229" s="20"/>
    </row>
    <row r="230" spans="1:1" ht="21.75" customHeight="1">
      <c r="A230" s="20"/>
    </row>
    <row r="231" spans="1:1" ht="21.75" customHeight="1">
      <c r="A231" s="20"/>
    </row>
    <row r="232" spans="1:1" ht="21.75" customHeight="1">
      <c r="A232" s="20"/>
    </row>
    <row r="233" spans="1:1" ht="21.75" customHeight="1">
      <c r="A233" s="20"/>
    </row>
    <row r="234" spans="1:1" ht="21.75" customHeight="1">
      <c r="A234" s="20"/>
    </row>
    <row r="235" spans="1:1" ht="21.75" customHeight="1">
      <c r="A235" s="20"/>
    </row>
    <row r="236" spans="1:1" ht="21.75" customHeight="1">
      <c r="A236" s="20"/>
    </row>
    <row r="237" spans="1:1" ht="21.75" customHeight="1">
      <c r="A237" s="20"/>
    </row>
    <row r="238" spans="1:1" ht="21.75" customHeight="1">
      <c r="A238" s="20"/>
    </row>
    <row r="239" spans="1:1" ht="21.75" customHeight="1">
      <c r="A239" s="20"/>
    </row>
    <row r="240" spans="1:1" ht="21.75" customHeight="1">
      <c r="A240" s="20"/>
    </row>
    <row r="241" spans="1:1" ht="21.75" customHeight="1">
      <c r="A241" s="20"/>
    </row>
    <row r="242" spans="1:1" ht="21.75" customHeight="1">
      <c r="A242" s="20"/>
    </row>
    <row r="243" spans="1:1" ht="21.75" customHeight="1">
      <c r="A243" s="20"/>
    </row>
    <row r="244" spans="1:1" ht="21.75" customHeight="1">
      <c r="A244" s="20"/>
    </row>
    <row r="245" spans="1:1" ht="21.75" customHeight="1">
      <c r="A245" s="20"/>
    </row>
    <row r="246" spans="1:1" ht="21.75" customHeight="1">
      <c r="A246" s="20"/>
    </row>
    <row r="247" spans="1:1" ht="21.75" customHeight="1">
      <c r="A247" s="20"/>
    </row>
    <row r="248" spans="1:1" ht="21.75" customHeight="1">
      <c r="A248" s="20"/>
    </row>
    <row r="249" spans="1:1" ht="21.75" customHeight="1">
      <c r="A249" s="20"/>
    </row>
    <row r="250" spans="1:1" ht="21.75" customHeight="1">
      <c r="A250" s="20"/>
    </row>
    <row r="251" spans="1:1" ht="21.75" customHeight="1">
      <c r="A251" s="20"/>
    </row>
    <row r="252" spans="1:1" ht="21.75" customHeight="1">
      <c r="A252" s="20"/>
    </row>
    <row r="253" spans="1:1" ht="21.75" customHeight="1">
      <c r="A253" s="20"/>
    </row>
    <row r="254" spans="1:1" ht="21.75" customHeight="1">
      <c r="A254" s="20"/>
    </row>
    <row r="255" spans="1:1" ht="21.75" customHeight="1">
      <c r="A255" s="20"/>
    </row>
    <row r="256" spans="1:1" ht="21.75" customHeight="1">
      <c r="A256" s="20"/>
    </row>
    <row r="257" spans="1:1" ht="21.75" customHeight="1">
      <c r="A257" s="20"/>
    </row>
    <row r="258" spans="1:1" ht="21.75" customHeight="1">
      <c r="A258" s="20"/>
    </row>
    <row r="259" spans="1:1" ht="21.75" customHeight="1">
      <c r="A259" s="20"/>
    </row>
    <row r="260" spans="1:1" ht="21.75" customHeight="1">
      <c r="A260" s="20"/>
    </row>
    <row r="261" spans="1:1" ht="21.75" customHeight="1">
      <c r="A261" s="20"/>
    </row>
    <row r="262" spans="1:1" ht="21.75" customHeight="1">
      <c r="A262" s="20"/>
    </row>
    <row r="263" spans="1:1" ht="21.75" customHeight="1">
      <c r="A263" s="20"/>
    </row>
    <row r="264" spans="1:1" ht="21.75" customHeight="1">
      <c r="A264" s="20"/>
    </row>
    <row r="265" spans="1:1" ht="21.75" customHeight="1">
      <c r="A265" s="20"/>
    </row>
    <row r="266" spans="1:1" ht="21.75" customHeight="1">
      <c r="A266" s="20"/>
    </row>
    <row r="267" spans="1:1" ht="21.75" customHeight="1">
      <c r="A267" s="20"/>
    </row>
    <row r="268" spans="1:1" ht="21.75" customHeight="1">
      <c r="A268" s="20"/>
    </row>
    <row r="269" spans="1:1" ht="21.75" customHeight="1">
      <c r="A269" s="20"/>
    </row>
    <row r="270" spans="1:1" ht="21.75" customHeight="1">
      <c r="A270" s="20"/>
    </row>
    <row r="271" spans="1:1" ht="21.75" customHeight="1">
      <c r="A271" s="20"/>
    </row>
    <row r="272" spans="1:1" ht="21.75" customHeight="1">
      <c r="A272" s="20"/>
    </row>
    <row r="273" spans="1:1" ht="21.75" customHeight="1">
      <c r="A273" s="20"/>
    </row>
    <row r="274" spans="1:1" ht="21.75" customHeight="1">
      <c r="A274" s="20"/>
    </row>
    <row r="275" spans="1:1" ht="21.75" customHeight="1">
      <c r="A275" s="20"/>
    </row>
    <row r="276" spans="1:1" ht="21.75" customHeight="1">
      <c r="A276" s="20"/>
    </row>
    <row r="277" spans="1:1" ht="21.75" customHeight="1">
      <c r="A277" s="20"/>
    </row>
    <row r="278" spans="1:1" ht="21.75" customHeight="1">
      <c r="A278" s="20"/>
    </row>
    <row r="279" spans="1:1" ht="21.75" customHeight="1">
      <c r="A279" s="20"/>
    </row>
    <row r="280" spans="1:1" ht="21.75" customHeight="1">
      <c r="A280" s="20"/>
    </row>
    <row r="281" spans="1:1" ht="21.75" customHeight="1">
      <c r="A281" s="20"/>
    </row>
    <row r="282" spans="1:1" ht="21.75" customHeight="1">
      <c r="A282" s="20"/>
    </row>
    <row r="283" spans="1:1" ht="21.75" customHeight="1">
      <c r="A283" s="20"/>
    </row>
    <row r="284" spans="1:1" ht="21.75" customHeight="1">
      <c r="A284" s="20"/>
    </row>
    <row r="285" spans="1:1" ht="21.75" customHeight="1">
      <c r="A285" s="20"/>
    </row>
    <row r="286" spans="1:1" ht="21.75" customHeight="1">
      <c r="A286" s="20"/>
    </row>
    <row r="287" spans="1:1" ht="21.75" customHeight="1">
      <c r="A287" s="20"/>
    </row>
    <row r="288" spans="1:1" ht="21.75" customHeight="1">
      <c r="A288" s="20"/>
    </row>
    <row r="289" spans="1:1" ht="21.75" customHeight="1">
      <c r="A289" s="20"/>
    </row>
    <row r="290" spans="1:1" ht="21.75" customHeight="1">
      <c r="A290" s="20"/>
    </row>
    <row r="291" spans="1:1" ht="21.75" customHeight="1">
      <c r="A291" s="20"/>
    </row>
    <row r="292" spans="1:1" ht="21.75" customHeight="1">
      <c r="A292" s="20"/>
    </row>
    <row r="293" spans="1:1" ht="21.75" customHeight="1">
      <c r="A293" s="20"/>
    </row>
    <row r="294" spans="1:1" ht="21.75" customHeight="1">
      <c r="A294" s="20"/>
    </row>
    <row r="295" spans="1:1" ht="21.75" customHeight="1">
      <c r="A295" s="20"/>
    </row>
    <row r="296" spans="1:1" ht="21.75" customHeight="1">
      <c r="A296" s="20"/>
    </row>
    <row r="297" spans="1:1" ht="21.75" customHeight="1">
      <c r="A297" s="20"/>
    </row>
    <row r="298" spans="1:1" ht="21.75" customHeight="1">
      <c r="A298" s="20"/>
    </row>
    <row r="299" spans="1:1" ht="21.75" customHeight="1">
      <c r="A299" s="20"/>
    </row>
    <row r="300" spans="1:1" ht="21.75" customHeight="1">
      <c r="A300" s="20"/>
    </row>
    <row r="301" spans="1:1" ht="21.75" customHeight="1">
      <c r="A301" s="20"/>
    </row>
    <row r="302" spans="1:1" ht="21.75" customHeight="1">
      <c r="A302" s="20"/>
    </row>
    <row r="303" spans="1:1" ht="21.75" customHeight="1">
      <c r="A303" s="20"/>
    </row>
    <row r="304" spans="1:1" ht="21.75" customHeight="1">
      <c r="A304" s="20"/>
    </row>
    <row r="305" spans="1:1" ht="21.75" customHeight="1">
      <c r="A305" s="20"/>
    </row>
    <row r="306" spans="1:1" ht="21.75" customHeight="1">
      <c r="A306" s="20"/>
    </row>
    <row r="307" spans="1:1" ht="21.75" customHeight="1">
      <c r="A307" s="20"/>
    </row>
    <row r="308" spans="1:1" ht="21.75" customHeight="1">
      <c r="A308" s="20"/>
    </row>
    <row r="309" spans="1:1" ht="21.75" customHeight="1">
      <c r="A309" s="20"/>
    </row>
    <row r="310" spans="1:1" ht="21.75" customHeight="1">
      <c r="A310" s="20"/>
    </row>
    <row r="311" spans="1:1" ht="21.75" customHeight="1">
      <c r="A311" s="20"/>
    </row>
    <row r="312" spans="1:1" ht="21.75" customHeight="1">
      <c r="A312" s="20"/>
    </row>
    <row r="313" spans="1:1" ht="21.75" customHeight="1">
      <c r="A313" s="20"/>
    </row>
    <row r="314" spans="1:1" ht="21.75" customHeight="1">
      <c r="A314" s="20"/>
    </row>
    <row r="315" spans="1:1" ht="21.75" customHeight="1">
      <c r="A315" s="20"/>
    </row>
    <row r="316" spans="1:1" ht="21.75" customHeight="1">
      <c r="A316" s="20"/>
    </row>
    <row r="317" spans="1:1" ht="21.75" customHeight="1">
      <c r="A317" s="20"/>
    </row>
    <row r="318" spans="1:1" ht="21.75" customHeight="1">
      <c r="A318" s="20"/>
    </row>
    <row r="319" spans="1:1" ht="21.75" customHeight="1">
      <c r="A319" s="20"/>
    </row>
    <row r="320" spans="1:1" ht="21.75" customHeight="1">
      <c r="A320" s="20"/>
    </row>
    <row r="321" spans="1:1" ht="21.75" customHeight="1">
      <c r="A321" s="20"/>
    </row>
    <row r="322" spans="1:1" ht="21.75" customHeight="1">
      <c r="A322" s="20"/>
    </row>
    <row r="323" spans="1:1" ht="21.75" customHeight="1">
      <c r="A323" s="20"/>
    </row>
    <row r="324" spans="1:1" ht="21.75" customHeight="1">
      <c r="A324" s="20"/>
    </row>
    <row r="325" spans="1:1" ht="21.75" customHeight="1">
      <c r="A325" s="20"/>
    </row>
    <row r="326" spans="1:1" ht="21.75" customHeight="1">
      <c r="A326" s="20"/>
    </row>
    <row r="327" spans="1:1" ht="21.75" customHeight="1">
      <c r="A327" s="20"/>
    </row>
    <row r="328" spans="1:1" ht="21.75" customHeight="1">
      <c r="A328" s="20"/>
    </row>
    <row r="329" spans="1:1" ht="21.75" customHeight="1">
      <c r="A329" s="20"/>
    </row>
    <row r="330" spans="1:1" ht="21.75" customHeight="1">
      <c r="A330" s="20"/>
    </row>
    <row r="331" spans="1:1" ht="21.75" customHeight="1">
      <c r="A331" s="20"/>
    </row>
    <row r="332" spans="1:1" ht="21.75" customHeight="1">
      <c r="A332" s="20"/>
    </row>
    <row r="333" spans="1:1" ht="21.75" customHeight="1">
      <c r="A333" s="20"/>
    </row>
    <row r="334" spans="1:1" ht="21.75" customHeight="1">
      <c r="A334" s="20"/>
    </row>
    <row r="335" spans="1:1" ht="21.75" customHeight="1">
      <c r="A335" s="20"/>
    </row>
    <row r="336" spans="1:1" ht="21.75" customHeight="1">
      <c r="A336" s="20"/>
    </row>
    <row r="337" spans="1:1" ht="21.75" customHeight="1">
      <c r="A337" s="20"/>
    </row>
    <row r="338" spans="1:1" ht="21.75" customHeight="1">
      <c r="A338" s="20"/>
    </row>
    <row r="339" spans="1:1" ht="21.75" customHeight="1">
      <c r="A339" s="20"/>
    </row>
    <row r="340" spans="1:1" ht="21.75" customHeight="1">
      <c r="A340" s="20"/>
    </row>
    <row r="341" spans="1:1" ht="21.75" customHeight="1">
      <c r="A341" s="20"/>
    </row>
    <row r="342" spans="1:1" ht="21.75" customHeight="1">
      <c r="A342" s="20"/>
    </row>
    <row r="343" spans="1:1" ht="21.75" customHeight="1">
      <c r="A343" s="20"/>
    </row>
    <row r="344" spans="1:1" ht="21.75" customHeight="1">
      <c r="A344" s="20"/>
    </row>
    <row r="345" spans="1:1" ht="21.75" customHeight="1">
      <c r="A345" s="20"/>
    </row>
    <row r="346" spans="1:1" ht="21.75" customHeight="1">
      <c r="A346" s="20"/>
    </row>
    <row r="347" spans="1:1" ht="21.75" customHeight="1">
      <c r="A347" s="20"/>
    </row>
    <row r="348" spans="1:1" ht="21.75" customHeight="1">
      <c r="A348" s="20"/>
    </row>
    <row r="349" spans="1:1" ht="21.75" customHeight="1">
      <c r="A349" s="20"/>
    </row>
    <row r="350" spans="1:1" ht="21.75" customHeight="1">
      <c r="A350" s="20"/>
    </row>
    <row r="351" spans="1:1" ht="21.75" customHeight="1">
      <c r="A351" s="20"/>
    </row>
    <row r="352" spans="1:1" ht="21.75" customHeight="1">
      <c r="A352" s="20"/>
    </row>
    <row r="353" spans="1:1" ht="21.75" customHeight="1">
      <c r="A353" s="20"/>
    </row>
    <row r="354" spans="1:1" ht="21.75" customHeight="1">
      <c r="A354" s="20"/>
    </row>
    <row r="355" spans="1:1" ht="21.75" customHeight="1">
      <c r="A355" s="20"/>
    </row>
    <row r="356" spans="1:1" ht="21.75" customHeight="1">
      <c r="A356" s="20"/>
    </row>
    <row r="357" spans="1:1" ht="21.75" customHeight="1">
      <c r="A357" s="20"/>
    </row>
    <row r="358" spans="1:1" ht="21.75" customHeight="1">
      <c r="A358" s="20"/>
    </row>
    <row r="359" spans="1:1" ht="21.75" customHeight="1">
      <c r="A359" s="20"/>
    </row>
    <row r="360" spans="1:1" ht="21.75" customHeight="1">
      <c r="A360" s="20"/>
    </row>
    <row r="361" spans="1:1" ht="21.75" customHeight="1">
      <c r="A361" s="20"/>
    </row>
    <row r="362" spans="1:1" ht="21.75" customHeight="1">
      <c r="A362" s="20"/>
    </row>
    <row r="363" spans="1:1" ht="21.75" customHeight="1">
      <c r="A363" s="20"/>
    </row>
    <row r="364" spans="1:1" ht="21.75" customHeight="1">
      <c r="A364" s="20"/>
    </row>
    <row r="365" spans="1:1" ht="21.75" customHeight="1">
      <c r="A365" s="20"/>
    </row>
    <row r="366" spans="1:1" ht="21.75" customHeight="1">
      <c r="A366" s="20"/>
    </row>
    <row r="367" spans="1:1" ht="21.75" customHeight="1">
      <c r="A367" s="20"/>
    </row>
    <row r="368" spans="1:1" ht="21.75" customHeight="1">
      <c r="A368" s="20"/>
    </row>
    <row r="369" spans="1:1" ht="21.75" customHeight="1">
      <c r="A369" s="20"/>
    </row>
    <row r="370" spans="1:1" ht="21.75" customHeight="1">
      <c r="A370" s="20"/>
    </row>
    <row r="371" spans="1:1" ht="21.75" customHeight="1">
      <c r="A371" s="20"/>
    </row>
    <row r="372" spans="1:1" ht="21.75" customHeight="1">
      <c r="A372" s="20"/>
    </row>
    <row r="373" spans="1:1" ht="21.75" customHeight="1">
      <c r="A373" s="20"/>
    </row>
    <row r="374" spans="1:1" ht="21.75" customHeight="1">
      <c r="A374" s="20"/>
    </row>
    <row r="375" spans="1:1" ht="21.75" customHeight="1">
      <c r="A375" s="20"/>
    </row>
    <row r="376" spans="1:1" ht="21.75" customHeight="1">
      <c r="A376" s="20"/>
    </row>
    <row r="377" spans="1:1" ht="21.75" customHeight="1">
      <c r="A377" s="20"/>
    </row>
    <row r="378" spans="1:1" ht="21.75" customHeight="1">
      <c r="A378" s="20"/>
    </row>
    <row r="379" spans="1:1" ht="21.75" customHeight="1">
      <c r="A379" s="20"/>
    </row>
    <row r="380" spans="1:1" ht="21.75" customHeight="1">
      <c r="A380" s="20"/>
    </row>
    <row r="381" spans="1:1" ht="21.75" customHeight="1">
      <c r="A381" s="20"/>
    </row>
    <row r="382" spans="1:1" ht="21.75" customHeight="1">
      <c r="A382" s="20"/>
    </row>
    <row r="383" spans="1:1" ht="21.75" customHeight="1">
      <c r="A383" s="20"/>
    </row>
    <row r="384" spans="1:1" ht="21.75" customHeight="1">
      <c r="A384" s="20"/>
    </row>
    <row r="385" spans="1:1" ht="21.75" customHeight="1">
      <c r="A385" s="20"/>
    </row>
    <row r="386" spans="1:1" ht="21.75" customHeight="1">
      <c r="A386" s="20"/>
    </row>
    <row r="387" spans="1:1" ht="21.75" customHeight="1">
      <c r="A387" s="20"/>
    </row>
    <row r="388" spans="1:1" ht="21.75" customHeight="1">
      <c r="A388" s="20"/>
    </row>
    <row r="389" spans="1:1" ht="21.75" customHeight="1">
      <c r="A389" s="20"/>
    </row>
    <row r="390" spans="1:1" ht="21.75" customHeight="1">
      <c r="A390" s="20"/>
    </row>
    <row r="391" spans="1:1" ht="21.75" customHeight="1">
      <c r="A391" s="20"/>
    </row>
    <row r="392" spans="1:1" ht="21.75" customHeight="1">
      <c r="A392" s="20"/>
    </row>
    <row r="393" spans="1:1" ht="21.75" customHeight="1">
      <c r="A393" s="20"/>
    </row>
    <row r="394" spans="1:1" ht="21.75" customHeight="1">
      <c r="A394" s="20"/>
    </row>
    <row r="395" spans="1:1" ht="21.75" customHeight="1">
      <c r="A395" s="20"/>
    </row>
    <row r="396" spans="1:1" ht="21.75" customHeight="1">
      <c r="A396" s="20"/>
    </row>
    <row r="397" spans="1:1" ht="21.75" customHeight="1">
      <c r="A397" s="20"/>
    </row>
    <row r="398" spans="1:1" ht="21.75" customHeight="1">
      <c r="A398" s="20"/>
    </row>
    <row r="399" spans="1:1" ht="21.75" customHeight="1">
      <c r="A399" s="20"/>
    </row>
    <row r="400" spans="1:1" ht="21.75" customHeight="1">
      <c r="A400" s="20"/>
    </row>
    <row r="401" spans="1:1" ht="21.75" customHeight="1">
      <c r="A401" s="20"/>
    </row>
    <row r="402" spans="1:1" ht="21.75" customHeight="1">
      <c r="A402" s="20"/>
    </row>
    <row r="403" spans="1:1" ht="21.75" customHeight="1">
      <c r="A403" s="20"/>
    </row>
    <row r="404" spans="1:1" ht="21.75" customHeight="1">
      <c r="A404" s="20"/>
    </row>
    <row r="405" spans="1:1" ht="21.75" customHeight="1">
      <c r="A405" s="20"/>
    </row>
    <row r="406" spans="1:1" ht="21.75" customHeight="1">
      <c r="A406" s="20"/>
    </row>
    <row r="407" spans="1:1" ht="21.75" customHeight="1">
      <c r="A407" s="20"/>
    </row>
    <row r="408" spans="1:1" ht="21.75" customHeight="1">
      <c r="A408" s="20"/>
    </row>
    <row r="409" spans="1:1" ht="21.75" customHeight="1">
      <c r="A409" s="20"/>
    </row>
    <row r="410" spans="1:1" ht="21.75" customHeight="1">
      <c r="A410" s="20"/>
    </row>
    <row r="411" spans="1:1" ht="21.75" customHeight="1">
      <c r="A411" s="20"/>
    </row>
    <row r="412" spans="1:1" ht="21.75" customHeight="1">
      <c r="A412" s="20"/>
    </row>
    <row r="413" spans="1:1" ht="21.75" customHeight="1">
      <c r="A413" s="20"/>
    </row>
    <row r="414" spans="1:1" ht="21.75" customHeight="1">
      <c r="A414" s="20"/>
    </row>
    <row r="415" spans="1:1" ht="21.75" customHeight="1">
      <c r="A415" s="20"/>
    </row>
    <row r="416" spans="1:1" ht="21.75" customHeight="1">
      <c r="A416" s="20"/>
    </row>
    <row r="417" spans="1:1" ht="21.75" customHeight="1">
      <c r="A417" s="20"/>
    </row>
    <row r="418" spans="1:1" ht="21.75" customHeight="1">
      <c r="A418" s="20"/>
    </row>
    <row r="419" spans="1:1" ht="21.75" customHeight="1">
      <c r="A419" s="20"/>
    </row>
    <row r="420" spans="1:1" ht="21.75" customHeight="1">
      <c r="A420" s="20"/>
    </row>
    <row r="421" spans="1:1" ht="21.75" customHeight="1">
      <c r="A421" s="20"/>
    </row>
    <row r="422" spans="1:1" ht="21.75" customHeight="1">
      <c r="A422" s="20"/>
    </row>
    <row r="423" spans="1:1" ht="21.75" customHeight="1">
      <c r="A423" s="20"/>
    </row>
    <row r="424" spans="1:1" ht="21.75" customHeight="1">
      <c r="A424" s="20"/>
    </row>
    <row r="425" spans="1:1" ht="21.75" customHeight="1">
      <c r="A425" s="20"/>
    </row>
    <row r="426" spans="1:1" ht="21.75" customHeight="1">
      <c r="A426" s="20"/>
    </row>
    <row r="427" spans="1:1" ht="21.75" customHeight="1">
      <c r="A427" s="20"/>
    </row>
    <row r="428" spans="1:1" ht="21.75" customHeight="1">
      <c r="A428" s="20"/>
    </row>
    <row r="429" spans="1:1" ht="21.75" customHeight="1">
      <c r="A429" s="20"/>
    </row>
    <row r="430" spans="1:1" ht="21.75" customHeight="1">
      <c r="A430" s="20"/>
    </row>
    <row r="431" spans="1:1" ht="21.75" customHeight="1">
      <c r="A431" s="20"/>
    </row>
    <row r="432" spans="1:1" ht="21.75" customHeight="1">
      <c r="A432" s="20"/>
    </row>
    <row r="433" spans="1:1" ht="21.75" customHeight="1">
      <c r="A433" s="20"/>
    </row>
    <row r="434" spans="1:1" ht="21.75" customHeight="1">
      <c r="A434" s="20"/>
    </row>
    <row r="435" spans="1:1" ht="21.75" customHeight="1">
      <c r="A435" s="20"/>
    </row>
    <row r="436" spans="1:1" ht="21.75" customHeight="1">
      <c r="A436" s="20"/>
    </row>
    <row r="437" spans="1:1" ht="21.75" customHeight="1">
      <c r="A437" s="20"/>
    </row>
    <row r="438" spans="1:1" ht="21.75" customHeight="1">
      <c r="A438" s="20"/>
    </row>
    <row r="439" spans="1:1" ht="21.75" customHeight="1">
      <c r="A439" s="20"/>
    </row>
    <row r="440" spans="1:1" ht="21.75" customHeight="1">
      <c r="A440" s="20"/>
    </row>
    <row r="441" spans="1:1" ht="21.75" customHeight="1">
      <c r="A441" s="20"/>
    </row>
    <row r="442" spans="1:1" ht="21.75" customHeight="1">
      <c r="A442" s="20"/>
    </row>
    <row r="443" spans="1:1" ht="21.75" customHeight="1">
      <c r="A443" s="20"/>
    </row>
    <row r="444" spans="1:1" ht="21.75" customHeight="1">
      <c r="A444" s="20"/>
    </row>
    <row r="445" spans="1:1" ht="21.75" customHeight="1">
      <c r="A445" s="20"/>
    </row>
    <row r="446" spans="1:1" ht="21.75" customHeight="1">
      <c r="A446" s="20"/>
    </row>
    <row r="447" spans="1:1" ht="21.75" customHeight="1">
      <c r="A447" s="20"/>
    </row>
    <row r="448" spans="1:1" ht="21.75" customHeight="1">
      <c r="A448" s="20"/>
    </row>
    <row r="449" spans="1:1" ht="21.75" customHeight="1">
      <c r="A449" s="20"/>
    </row>
    <row r="450" spans="1:1" ht="21.75" customHeight="1">
      <c r="A450" s="20"/>
    </row>
    <row r="451" spans="1:1" ht="21.75" customHeight="1">
      <c r="A451" s="20"/>
    </row>
    <row r="452" spans="1:1" ht="21.75" customHeight="1">
      <c r="A452" s="20"/>
    </row>
    <row r="453" spans="1:1" ht="21.75" customHeight="1">
      <c r="A453" s="20"/>
    </row>
    <row r="454" spans="1:1" ht="21.75" customHeight="1">
      <c r="A454" s="20"/>
    </row>
    <row r="455" spans="1:1" ht="21.75" customHeight="1">
      <c r="A455" s="20"/>
    </row>
    <row r="456" spans="1:1" ht="21.75" customHeight="1">
      <c r="A456" s="20"/>
    </row>
    <row r="457" spans="1:1" ht="21.75" customHeight="1">
      <c r="A457" s="20"/>
    </row>
    <row r="458" spans="1:1" ht="21.75" customHeight="1">
      <c r="A458" s="20"/>
    </row>
    <row r="459" spans="1:1" ht="21.75" customHeight="1">
      <c r="A459" s="20"/>
    </row>
    <row r="460" spans="1:1" ht="21.75" customHeight="1">
      <c r="A460" s="20"/>
    </row>
    <row r="461" spans="1:1" ht="21.75" customHeight="1">
      <c r="A461" s="20"/>
    </row>
    <row r="462" spans="1:1" ht="21.75" customHeight="1">
      <c r="A462" s="20"/>
    </row>
    <row r="463" spans="1:1" ht="21.75" customHeight="1">
      <c r="A463" s="20"/>
    </row>
    <row r="464" spans="1:1" ht="21.75" customHeight="1">
      <c r="A464" s="20"/>
    </row>
    <row r="465" spans="1:1" ht="21.75" customHeight="1">
      <c r="A465" s="20"/>
    </row>
    <row r="466" spans="1:1" ht="21.75" customHeight="1">
      <c r="A466" s="20"/>
    </row>
    <row r="467" spans="1:1" ht="21.75" customHeight="1">
      <c r="A467" s="20"/>
    </row>
    <row r="468" spans="1:1" ht="21.75" customHeight="1">
      <c r="A468" s="20"/>
    </row>
    <row r="469" spans="1:1" ht="21.75" customHeight="1">
      <c r="A469" s="20"/>
    </row>
    <row r="470" spans="1:1" ht="21.75" customHeight="1">
      <c r="A470" s="20"/>
    </row>
    <row r="471" spans="1:1" ht="21.75" customHeight="1">
      <c r="A471" s="20"/>
    </row>
    <row r="472" spans="1:1" ht="21.75" customHeight="1">
      <c r="A472" s="20"/>
    </row>
    <row r="473" spans="1:1" ht="21.75" customHeight="1">
      <c r="A473" s="20"/>
    </row>
    <row r="474" spans="1:1" ht="21.75" customHeight="1">
      <c r="A474" s="20"/>
    </row>
    <row r="475" spans="1:1" ht="21.75" customHeight="1">
      <c r="A475" s="20"/>
    </row>
    <row r="476" spans="1:1" ht="21.75" customHeight="1">
      <c r="A476" s="20"/>
    </row>
    <row r="477" spans="1:1" ht="21.75" customHeight="1">
      <c r="A477" s="20"/>
    </row>
    <row r="478" spans="1:1" ht="21.75" customHeight="1">
      <c r="A478" s="20"/>
    </row>
    <row r="479" spans="1:1" ht="21.75" customHeight="1">
      <c r="A479" s="20"/>
    </row>
    <row r="480" spans="1:1" ht="21.75" customHeight="1">
      <c r="A480" s="20"/>
    </row>
    <row r="481" spans="1:1" ht="21.75" customHeight="1">
      <c r="A481" s="20"/>
    </row>
    <row r="482" spans="1:1" ht="21.75" customHeight="1">
      <c r="A482" s="20"/>
    </row>
    <row r="483" spans="1:1" ht="21.75" customHeight="1">
      <c r="A483" s="20"/>
    </row>
    <row r="484" spans="1:1" ht="21.75" customHeight="1">
      <c r="A484" s="20"/>
    </row>
    <row r="485" spans="1:1" ht="21.75" customHeight="1">
      <c r="A485" s="20"/>
    </row>
    <row r="486" spans="1:1" ht="21.75" customHeight="1">
      <c r="A486" s="20"/>
    </row>
    <row r="487" spans="1:1" ht="21.75" customHeight="1">
      <c r="A487" s="20"/>
    </row>
    <row r="488" spans="1:1" ht="21.75" customHeight="1">
      <c r="A488" s="20"/>
    </row>
    <row r="489" spans="1:1" ht="21.75" customHeight="1">
      <c r="A489" s="20"/>
    </row>
    <row r="490" spans="1:1" ht="21.75" customHeight="1">
      <c r="A490" s="20"/>
    </row>
    <row r="491" spans="1:1" ht="21.75" customHeight="1">
      <c r="A491" s="20"/>
    </row>
    <row r="492" spans="1:1" ht="21.75" customHeight="1">
      <c r="A492" s="20"/>
    </row>
    <row r="493" spans="1:1" ht="21.75" customHeight="1">
      <c r="A493" s="20"/>
    </row>
    <row r="494" spans="1:1" ht="21.75" customHeight="1">
      <c r="A494" s="20"/>
    </row>
    <row r="495" spans="1:1" ht="21.75" customHeight="1">
      <c r="A495" s="20"/>
    </row>
    <row r="496" spans="1:1" ht="21.75" customHeight="1">
      <c r="A496" s="20"/>
    </row>
    <row r="497" spans="1:1" ht="21.75" customHeight="1">
      <c r="A497" s="20"/>
    </row>
    <row r="498" spans="1:1" ht="21.75" customHeight="1">
      <c r="A498" s="20"/>
    </row>
    <row r="499" spans="1:1" ht="21.75" customHeight="1">
      <c r="A499" s="20"/>
    </row>
    <row r="500" spans="1:1" ht="21.75" customHeight="1">
      <c r="A500" s="20"/>
    </row>
    <row r="501" spans="1:1" ht="21.75" customHeight="1">
      <c r="A501" s="20"/>
    </row>
    <row r="502" spans="1:1" ht="21.75" customHeight="1">
      <c r="A502" s="20"/>
    </row>
    <row r="503" spans="1:1" ht="21.75" customHeight="1">
      <c r="A503" s="20"/>
    </row>
    <row r="504" spans="1:1" ht="21.75" customHeight="1">
      <c r="A504" s="20"/>
    </row>
    <row r="505" spans="1:1" ht="21.75" customHeight="1">
      <c r="A505" s="20"/>
    </row>
    <row r="506" spans="1:1" ht="21.75" customHeight="1">
      <c r="A506" s="20"/>
    </row>
    <row r="507" spans="1:1" ht="21.75" customHeight="1">
      <c r="A507" s="20"/>
    </row>
    <row r="508" spans="1:1" ht="21.75" customHeight="1">
      <c r="A508" s="20"/>
    </row>
    <row r="509" spans="1:1" ht="21.75" customHeight="1">
      <c r="A509" s="20"/>
    </row>
    <row r="510" spans="1:1" ht="21.75" customHeight="1">
      <c r="A510" s="20"/>
    </row>
    <row r="511" spans="1:1" ht="21.75" customHeight="1">
      <c r="A511" s="20"/>
    </row>
    <row r="512" spans="1:1" ht="21.75" customHeight="1">
      <c r="A512" s="20"/>
    </row>
    <row r="513" spans="1:1" ht="21.75" customHeight="1">
      <c r="A513" s="20"/>
    </row>
    <row r="514" spans="1:1" ht="21.75" customHeight="1">
      <c r="A514" s="20"/>
    </row>
    <row r="515" spans="1:1" ht="21.75" customHeight="1">
      <c r="A515" s="20"/>
    </row>
    <row r="516" spans="1:1" ht="21.75" customHeight="1">
      <c r="A516" s="20"/>
    </row>
    <row r="517" spans="1:1" ht="21.75" customHeight="1">
      <c r="A517" s="20"/>
    </row>
    <row r="518" spans="1:1" ht="21.75" customHeight="1">
      <c r="A518" s="20"/>
    </row>
    <row r="519" spans="1:1" ht="21.75" customHeight="1">
      <c r="A519" s="20"/>
    </row>
    <row r="520" spans="1:1" ht="21.75" customHeight="1">
      <c r="A520" s="20"/>
    </row>
    <row r="521" spans="1:1" ht="21.75" customHeight="1">
      <c r="A521" s="20"/>
    </row>
    <row r="522" spans="1:1" ht="21.75" customHeight="1">
      <c r="A522" s="20"/>
    </row>
    <row r="523" spans="1:1" ht="21.75" customHeight="1">
      <c r="A523" s="20"/>
    </row>
    <row r="524" spans="1:1" ht="21.75" customHeight="1">
      <c r="A524" s="20"/>
    </row>
    <row r="525" spans="1:1" ht="21.75" customHeight="1">
      <c r="A525" s="20"/>
    </row>
    <row r="526" spans="1:1" ht="21.75" customHeight="1">
      <c r="A526" s="20"/>
    </row>
    <row r="527" spans="1:1" ht="21.75" customHeight="1">
      <c r="A527" s="20"/>
    </row>
    <row r="528" spans="1:1" ht="21.75" customHeight="1">
      <c r="A528" s="20"/>
    </row>
    <row r="529" spans="1:1" ht="21.75" customHeight="1">
      <c r="A529" s="20"/>
    </row>
    <row r="530" spans="1:1" ht="21.75" customHeight="1">
      <c r="A530" s="20"/>
    </row>
    <row r="531" spans="1:1" ht="21.75" customHeight="1">
      <c r="A531" s="20"/>
    </row>
    <row r="532" spans="1:1" ht="21.75" customHeight="1">
      <c r="A532" s="20"/>
    </row>
    <row r="533" spans="1:1" ht="21.75" customHeight="1">
      <c r="A533" s="20"/>
    </row>
    <row r="534" spans="1:1" ht="21.75" customHeight="1">
      <c r="A534" s="20"/>
    </row>
    <row r="535" spans="1:1" ht="21.75" customHeight="1">
      <c r="A535" s="20"/>
    </row>
    <row r="536" spans="1:1" ht="21.75" customHeight="1">
      <c r="A536" s="20"/>
    </row>
    <row r="537" spans="1:1" ht="21.75" customHeight="1">
      <c r="A537" s="20"/>
    </row>
    <row r="538" spans="1:1" ht="21.75" customHeight="1">
      <c r="A538" s="20"/>
    </row>
    <row r="539" spans="1:1" ht="21.75" customHeight="1">
      <c r="A539" s="20"/>
    </row>
    <row r="540" spans="1:1" ht="21.75" customHeight="1">
      <c r="A540" s="20"/>
    </row>
    <row r="541" spans="1:1" ht="21.75" customHeight="1">
      <c r="A541" s="20"/>
    </row>
    <row r="542" spans="1:1" ht="21.75" customHeight="1">
      <c r="A542" s="20"/>
    </row>
    <row r="543" spans="1:1" ht="21.75" customHeight="1">
      <c r="A543" s="20"/>
    </row>
    <row r="544" spans="1:1" ht="21.75" customHeight="1">
      <c r="A544" s="20"/>
    </row>
    <row r="545" spans="1:1" ht="21.75" customHeight="1">
      <c r="A545" s="20"/>
    </row>
    <row r="546" spans="1:1" ht="21.75" customHeight="1">
      <c r="A546" s="20"/>
    </row>
    <row r="547" spans="1:1" ht="21.75" customHeight="1">
      <c r="A547" s="20"/>
    </row>
    <row r="548" spans="1:1" ht="21.75" customHeight="1">
      <c r="A548" s="20"/>
    </row>
    <row r="549" spans="1:1" ht="21.75" customHeight="1">
      <c r="A549" s="20"/>
    </row>
    <row r="550" spans="1:1" ht="21.75" customHeight="1">
      <c r="A550" s="20"/>
    </row>
    <row r="551" spans="1:1" ht="21.75" customHeight="1">
      <c r="A551" s="20"/>
    </row>
    <row r="552" spans="1:1" ht="21.75" customHeight="1">
      <c r="A552" s="20"/>
    </row>
    <row r="553" spans="1:1" ht="21.75" customHeight="1">
      <c r="A553" s="20"/>
    </row>
    <row r="554" spans="1:1" ht="21.75" customHeight="1">
      <c r="A554" s="20"/>
    </row>
    <row r="555" spans="1:1" ht="21.75" customHeight="1">
      <c r="A555" s="20"/>
    </row>
    <row r="556" spans="1:1" ht="21.75" customHeight="1">
      <c r="A556" s="20"/>
    </row>
    <row r="557" spans="1:1" ht="21.75" customHeight="1">
      <c r="A557" s="20"/>
    </row>
    <row r="558" spans="1:1" ht="21.75" customHeight="1">
      <c r="A558" s="20"/>
    </row>
    <row r="559" spans="1:1" ht="21.75" customHeight="1">
      <c r="A559" s="20"/>
    </row>
    <row r="560" spans="1:1" ht="21.75" customHeight="1">
      <c r="A560" s="20"/>
    </row>
    <row r="561" spans="1:1" ht="21.75" customHeight="1">
      <c r="A561" s="20"/>
    </row>
    <row r="562" spans="1:1" ht="21.75" customHeight="1">
      <c r="A562" s="20"/>
    </row>
    <row r="563" spans="1:1" ht="21.75" customHeight="1">
      <c r="A563" s="20"/>
    </row>
    <row r="564" spans="1:1" ht="21.75" customHeight="1">
      <c r="A564" s="20"/>
    </row>
    <row r="565" spans="1:1" ht="21.75" customHeight="1">
      <c r="A565" s="20"/>
    </row>
    <row r="566" spans="1:1" ht="21.75" customHeight="1">
      <c r="A566" s="20"/>
    </row>
    <row r="567" spans="1:1" ht="21.75" customHeight="1">
      <c r="A567" s="20"/>
    </row>
    <row r="568" spans="1:1" ht="21.75" customHeight="1">
      <c r="A568" s="20"/>
    </row>
    <row r="569" spans="1:1" ht="21.75" customHeight="1">
      <c r="A569" s="20"/>
    </row>
    <row r="570" spans="1:1" ht="21.75" customHeight="1">
      <c r="A570" s="20"/>
    </row>
    <row r="571" spans="1:1" ht="21.75" customHeight="1">
      <c r="A571" s="20"/>
    </row>
    <row r="572" spans="1:1" ht="21.75" customHeight="1">
      <c r="A572" s="20"/>
    </row>
    <row r="573" spans="1:1" ht="21.75" customHeight="1">
      <c r="A573" s="20"/>
    </row>
    <row r="574" spans="1:1" ht="21.75" customHeight="1">
      <c r="A574" s="20"/>
    </row>
    <row r="575" spans="1:1" ht="21.75" customHeight="1">
      <c r="A575" s="20"/>
    </row>
    <row r="576" spans="1:1" ht="21.75" customHeight="1">
      <c r="A576" s="20"/>
    </row>
    <row r="577" spans="1:1" ht="21.75" customHeight="1">
      <c r="A577" s="20"/>
    </row>
    <row r="578" spans="1:1" ht="21.75" customHeight="1">
      <c r="A578" s="20"/>
    </row>
    <row r="579" spans="1:1" ht="21.75" customHeight="1">
      <c r="A579" s="20"/>
    </row>
    <row r="580" spans="1:1" ht="21.75" customHeight="1">
      <c r="A580" s="20"/>
    </row>
    <row r="581" spans="1:1" ht="21.75" customHeight="1">
      <c r="A581" s="20"/>
    </row>
    <row r="582" spans="1:1" ht="21.75" customHeight="1">
      <c r="A582" s="20"/>
    </row>
    <row r="583" spans="1:1" ht="21.75" customHeight="1">
      <c r="A583" s="20"/>
    </row>
    <row r="584" spans="1:1" ht="21.75" customHeight="1">
      <c r="A584" s="20"/>
    </row>
    <row r="585" spans="1:1" ht="21.75" customHeight="1">
      <c r="A585" s="20"/>
    </row>
    <row r="586" spans="1:1" ht="21.75" customHeight="1">
      <c r="A586" s="20"/>
    </row>
    <row r="587" spans="1:1" ht="21.75" customHeight="1">
      <c r="A587" s="20"/>
    </row>
    <row r="588" spans="1:1" ht="21.75" customHeight="1">
      <c r="A588" s="20"/>
    </row>
    <row r="589" spans="1:1" ht="21.75" customHeight="1">
      <c r="A589" s="20"/>
    </row>
    <row r="590" spans="1:1" ht="21.75" customHeight="1">
      <c r="A590" s="20"/>
    </row>
    <row r="591" spans="1:1" ht="21.75" customHeight="1">
      <c r="A591" s="20"/>
    </row>
    <row r="592" spans="1:1" ht="21.75" customHeight="1">
      <c r="A592" s="20"/>
    </row>
    <row r="593" spans="1:1" ht="21.75" customHeight="1">
      <c r="A593" s="20"/>
    </row>
    <row r="594" spans="1:1" ht="21.75" customHeight="1">
      <c r="A594" s="20"/>
    </row>
    <row r="595" spans="1:1" ht="21.75" customHeight="1">
      <c r="A595" s="20"/>
    </row>
    <row r="596" spans="1:1" ht="21.75" customHeight="1">
      <c r="A596" s="20"/>
    </row>
    <row r="597" spans="1:1" ht="21.75" customHeight="1">
      <c r="A597" s="20"/>
    </row>
    <row r="598" spans="1:1" ht="21.75" customHeight="1">
      <c r="A598" s="20"/>
    </row>
    <row r="599" spans="1:1" ht="21.75" customHeight="1">
      <c r="A599" s="20"/>
    </row>
    <row r="600" spans="1:1" ht="21.75" customHeight="1">
      <c r="A600" s="20"/>
    </row>
    <row r="601" spans="1:1" ht="21.75" customHeight="1">
      <c r="A601" s="20"/>
    </row>
    <row r="602" spans="1:1" ht="21.75" customHeight="1">
      <c r="A602" s="20"/>
    </row>
    <row r="603" spans="1:1" ht="21.75" customHeight="1">
      <c r="A603" s="20"/>
    </row>
    <row r="604" spans="1:1" ht="21.75" customHeight="1">
      <c r="A604" s="20"/>
    </row>
    <row r="605" spans="1:1" ht="21.75" customHeight="1">
      <c r="A605" s="20"/>
    </row>
    <row r="606" spans="1:1" ht="21.75" customHeight="1">
      <c r="A606" s="20"/>
    </row>
    <row r="607" spans="1:1" ht="21.75" customHeight="1">
      <c r="A607" s="20"/>
    </row>
    <row r="608" spans="1:1" ht="21.75" customHeight="1">
      <c r="A608" s="20"/>
    </row>
    <row r="609" spans="1:1" ht="21.75" customHeight="1">
      <c r="A609" s="20"/>
    </row>
    <row r="610" spans="1:1" ht="21.75" customHeight="1">
      <c r="A610" s="20"/>
    </row>
    <row r="611" spans="1:1" ht="21.75" customHeight="1">
      <c r="A611" s="20"/>
    </row>
    <row r="612" spans="1:1" ht="21.75" customHeight="1">
      <c r="A612" s="20"/>
    </row>
    <row r="613" spans="1:1" ht="21.75" customHeight="1">
      <c r="A613" s="20"/>
    </row>
    <row r="614" spans="1:1" ht="21.75" customHeight="1">
      <c r="A614" s="20"/>
    </row>
    <row r="615" spans="1:1" ht="21.75" customHeight="1">
      <c r="A615" s="20"/>
    </row>
    <row r="616" spans="1:1" ht="21.75" customHeight="1">
      <c r="A616" s="20"/>
    </row>
    <row r="617" spans="1:1" ht="21.75" customHeight="1">
      <c r="A617" s="20"/>
    </row>
    <row r="618" spans="1:1" ht="21.75" customHeight="1">
      <c r="A618" s="20"/>
    </row>
    <row r="619" spans="1:1" ht="21.75" customHeight="1">
      <c r="A619" s="20"/>
    </row>
    <row r="620" spans="1:1" ht="21.75" customHeight="1">
      <c r="A620" s="20"/>
    </row>
    <row r="621" spans="1:1" ht="21.75" customHeight="1">
      <c r="A621" s="20"/>
    </row>
    <row r="622" spans="1:1" ht="21.75" customHeight="1">
      <c r="A622" s="20"/>
    </row>
    <row r="623" spans="1:1" ht="21.75" customHeight="1">
      <c r="A623" s="20"/>
    </row>
    <row r="624" spans="1:1" ht="21.75" customHeight="1">
      <c r="A624" s="20"/>
    </row>
    <row r="625" spans="1:1" ht="21.75" customHeight="1">
      <c r="A625" s="20"/>
    </row>
    <row r="626" spans="1:1" ht="21.75" customHeight="1">
      <c r="A626" s="20"/>
    </row>
    <row r="627" spans="1:1" ht="21.75" customHeight="1">
      <c r="A627" s="20"/>
    </row>
    <row r="628" spans="1:1" ht="21.75" customHeight="1">
      <c r="A628" s="20"/>
    </row>
    <row r="629" spans="1:1" ht="21.75" customHeight="1">
      <c r="A629" s="20"/>
    </row>
    <row r="630" spans="1:1" ht="21.75" customHeight="1">
      <c r="A630" s="20"/>
    </row>
    <row r="631" spans="1:1" ht="21.75" customHeight="1">
      <c r="A631" s="20"/>
    </row>
    <row r="632" spans="1:1" ht="21.75" customHeight="1">
      <c r="A632" s="20"/>
    </row>
    <row r="633" spans="1:1" ht="21.75" customHeight="1">
      <c r="A633" s="20"/>
    </row>
    <row r="634" spans="1:1" ht="21.75" customHeight="1">
      <c r="A634" s="20"/>
    </row>
    <row r="635" spans="1:1" ht="21.75" customHeight="1">
      <c r="A635" s="20"/>
    </row>
    <row r="636" spans="1:1" ht="21.75" customHeight="1">
      <c r="A636" s="20"/>
    </row>
    <row r="637" spans="1:1" ht="21.75" customHeight="1">
      <c r="A637" s="20"/>
    </row>
    <row r="638" spans="1:1" ht="21.75" customHeight="1">
      <c r="A638" s="20"/>
    </row>
    <row r="639" spans="1:1" ht="21.75" customHeight="1">
      <c r="A639" s="20"/>
    </row>
    <row r="640" spans="1:1" ht="21.75" customHeight="1">
      <c r="A640" s="20"/>
    </row>
    <row r="641" spans="1:1" ht="21.75" customHeight="1">
      <c r="A641" s="20"/>
    </row>
    <row r="642" spans="1:1" ht="21.75" customHeight="1">
      <c r="A642" s="20"/>
    </row>
    <row r="643" spans="1:1" ht="21.75" customHeight="1">
      <c r="A643" s="20"/>
    </row>
    <row r="644" spans="1:1" ht="21.75" customHeight="1">
      <c r="A644" s="20"/>
    </row>
    <row r="645" spans="1:1" ht="21.75" customHeight="1">
      <c r="A645" s="20"/>
    </row>
    <row r="646" spans="1:1" ht="21.75" customHeight="1">
      <c r="A646" s="20"/>
    </row>
    <row r="647" spans="1:1" ht="21.75" customHeight="1">
      <c r="A647" s="20"/>
    </row>
    <row r="648" spans="1:1" ht="21.75" customHeight="1">
      <c r="A648" s="20"/>
    </row>
    <row r="649" spans="1:1" ht="21.75" customHeight="1">
      <c r="A649" s="20"/>
    </row>
    <row r="650" spans="1:1" ht="21.75" customHeight="1">
      <c r="A650" s="20"/>
    </row>
    <row r="651" spans="1:1" ht="21.75" customHeight="1">
      <c r="A651" s="20"/>
    </row>
    <row r="652" spans="1:1" ht="21.75" customHeight="1">
      <c r="A652" s="20"/>
    </row>
    <row r="653" spans="1:1" ht="21.75" customHeight="1">
      <c r="A653" s="20"/>
    </row>
    <row r="654" spans="1:1" ht="21.75" customHeight="1">
      <c r="A654" s="20"/>
    </row>
    <row r="655" spans="1:1" ht="21.75" customHeight="1">
      <c r="A655" s="20"/>
    </row>
    <row r="656" spans="1:1" ht="21.75" customHeight="1">
      <c r="A656" s="20"/>
    </row>
    <row r="657" spans="1:1" ht="21.75" customHeight="1">
      <c r="A657" s="20"/>
    </row>
    <row r="658" spans="1:1" ht="21.75" customHeight="1">
      <c r="A658" s="20"/>
    </row>
    <row r="659" spans="1:1" ht="21.75" customHeight="1">
      <c r="A659" s="20"/>
    </row>
    <row r="660" spans="1:1" ht="21.75" customHeight="1">
      <c r="A660" s="20"/>
    </row>
    <row r="661" spans="1:1" ht="21.75" customHeight="1">
      <c r="A661" s="20"/>
    </row>
    <row r="662" spans="1:1" ht="21.75" customHeight="1">
      <c r="A662" s="20"/>
    </row>
    <row r="663" spans="1:1" ht="21.75" customHeight="1">
      <c r="A663" s="20"/>
    </row>
    <row r="664" spans="1:1" ht="21.75" customHeight="1">
      <c r="A664" s="20"/>
    </row>
    <row r="665" spans="1:1" ht="21.75" customHeight="1">
      <c r="A665" s="20"/>
    </row>
    <row r="666" spans="1:1" ht="21.75" customHeight="1">
      <c r="A666" s="20"/>
    </row>
    <row r="667" spans="1:1" ht="21.75" customHeight="1">
      <c r="A667" s="20"/>
    </row>
    <row r="668" spans="1:1" ht="21.75" customHeight="1">
      <c r="A668" s="20"/>
    </row>
    <row r="669" spans="1:1" ht="21.75" customHeight="1">
      <c r="A669" s="20"/>
    </row>
    <row r="670" spans="1:1" ht="21.75" customHeight="1">
      <c r="A670" s="20"/>
    </row>
    <row r="671" spans="1:1" ht="21.75" customHeight="1">
      <c r="A671" s="20"/>
    </row>
    <row r="672" spans="1:1" ht="21.75" customHeight="1">
      <c r="A672" s="20"/>
    </row>
    <row r="673" spans="1:1" ht="21.75" customHeight="1">
      <c r="A673" s="20"/>
    </row>
    <row r="674" spans="1:1" ht="21.75" customHeight="1">
      <c r="A674" s="20"/>
    </row>
    <row r="675" spans="1:1" ht="21.75" customHeight="1">
      <c r="A675" s="20"/>
    </row>
    <row r="676" spans="1:1" ht="21.75" customHeight="1">
      <c r="A676" s="20"/>
    </row>
    <row r="677" spans="1:1" ht="21.75" customHeight="1">
      <c r="A677" s="20"/>
    </row>
    <row r="678" spans="1:1" ht="21.75" customHeight="1">
      <c r="A678" s="20"/>
    </row>
    <row r="679" spans="1:1" ht="21.75" customHeight="1">
      <c r="A679" s="20"/>
    </row>
    <row r="680" spans="1:1" ht="21.75" customHeight="1">
      <c r="A680" s="20"/>
    </row>
    <row r="681" spans="1:1" ht="21.75" customHeight="1">
      <c r="A681" s="20"/>
    </row>
    <row r="682" spans="1:1" ht="21.75" customHeight="1">
      <c r="A682" s="20"/>
    </row>
    <row r="683" spans="1:1" ht="21.75" customHeight="1">
      <c r="A683" s="20"/>
    </row>
    <row r="684" spans="1:1" ht="21.75" customHeight="1">
      <c r="A684" s="20"/>
    </row>
    <row r="685" spans="1:1" ht="21.75" customHeight="1">
      <c r="A685" s="20"/>
    </row>
    <row r="686" spans="1:1" ht="21.75" customHeight="1">
      <c r="A686" s="20"/>
    </row>
    <row r="687" spans="1:1" ht="21.75" customHeight="1">
      <c r="A687" s="20"/>
    </row>
    <row r="688" spans="1:1" ht="21.75" customHeight="1">
      <c r="A688" s="20"/>
    </row>
    <row r="689" spans="1:1" ht="21.75" customHeight="1">
      <c r="A689" s="20"/>
    </row>
    <row r="690" spans="1:1" ht="21.75" customHeight="1">
      <c r="A690" s="20"/>
    </row>
    <row r="691" spans="1:1" ht="21.75" customHeight="1">
      <c r="A691" s="20"/>
    </row>
    <row r="692" spans="1:1" ht="21.75" customHeight="1">
      <c r="A692" s="20"/>
    </row>
    <row r="693" spans="1:1" ht="21.75" customHeight="1">
      <c r="A693" s="20"/>
    </row>
    <row r="694" spans="1:1" ht="21.75" customHeight="1">
      <c r="A694" s="20"/>
    </row>
    <row r="695" spans="1:1" ht="21.75" customHeight="1">
      <c r="A695" s="20"/>
    </row>
    <row r="696" spans="1:1" ht="21.75" customHeight="1">
      <c r="A696" s="20"/>
    </row>
    <row r="697" spans="1:1" ht="21.75" customHeight="1">
      <c r="A697" s="20"/>
    </row>
    <row r="698" spans="1:1" ht="21.75" customHeight="1">
      <c r="A698" s="20"/>
    </row>
    <row r="699" spans="1:1" ht="21.75" customHeight="1">
      <c r="A699" s="20"/>
    </row>
    <row r="700" spans="1:1" ht="21.75" customHeight="1">
      <c r="A700" s="20"/>
    </row>
    <row r="701" spans="1:1" ht="21.75" customHeight="1">
      <c r="A701" s="20"/>
    </row>
    <row r="702" spans="1:1" ht="21.75" customHeight="1">
      <c r="A702" s="20"/>
    </row>
    <row r="703" spans="1:1" ht="21.75" customHeight="1">
      <c r="A703" s="20"/>
    </row>
    <row r="704" spans="1:1" ht="21.75" customHeight="1">
      <c r="A704" s="20"/>
    </row>
    <row r="705" spans="1:1" ht="21.75" customHeight="1">
      <c r="A705" s="20"/>
    </row>
    <row r="706" spans="1:1" ht="21.75" customHeight="1">
      <c r="A706" s="20"/>
    </row>
    <row r="707" spans="1:1" ht="21.75" customHeight="1">
      <c r="A707" s="20"/>
    </row>
    <row r="708" spans="1:1" ht="21.75" customHeight="1">
      <c r="A708" s="20"/>
    </row>
    <row r="709" spans="1:1" ht="21.75" customHeight="1">
      <c r="A709" s="20"/>
    </row>
    <row r="710" spans="1:1" ht="21.75" customHeight="1">
      <c r="A710" s="20"/>
    </row>
    <row r="711" spans="1:1" ht="21.75" customHeight="1">
      <c r="A711" s="20"/>
    </row>
    <row r="712" spans="1:1" ht="21.75" customHeight="1">
      <c r="A712" s="20"/>
    </row>
    <row r="713" spans="1:1" ht="21.75" customHeight="1">
      <c r="A713" s="20"/>
    </row>
    <row r="714" spans="1:1" ht="21.75" customHeight="1">
      <c r="A714" s="20"/>
    </row>
    <row r="715" spans="1:1" ht="21.75" customHeight="1">
      <c r="A715" s="20"/>
    </row>
    <row r="716" spans="1:1" ht="21.75" customHeight="1">
      <c r="A716" s="20"/>
    </row>
    <row r="717" spans="1:1" ht="21.75" customHeight="1">
      <c r="A717" s="20"/>
    </row>
    <row r="718" spans="1:1" ht="21.75" customHeight="1">
      <c r="A718" s="20"/>
    </row>
    <row r="719" spans="1:1" ht="21.75" customHeight="1">
      <c r="A719" s="20"/>
    </row>
    <row r="720" spans="1:1" ht="21.75" customHeight="1">
      <c r="A720" s="20"/>
    </row>
    <row r="721" spans="1:1" ht="21.75" customHeight="1">
      <c r="A721" s="20"/>
    </row>
    <row r="722" spans="1:1" ht="21.75" customHeight="1">
      <c r="A722" s="20"/>
    </row>
    <row r="723" spans="1:1" ht="21.75" customHeight="1">
      <c r="A723" s="20"/>
    </row>
    <row r="724" spans="1:1" ht="21.75" customHeight="1">
      <c r="A724" s="20"/>
    </row>
    <row r="725" spans="1:1" ht="21.75" customHeight="1">
      <c r="A725" s="20"/>
    </row>
    <row r="726" spans="1:1" ht="21.75" customHeight="1">
      <c r="A726" s="20"/>
    </row>
    <row r="727" spans="1:1" ht="21.75" customHeight="1">
      <c r="A727" s="20"/>
    </row>
    <row r="728" spans="1:1" ht="21.75" customHeight="1">
      <c r="A728" s="20"/>
    </row>
    <row r="729" spans="1:1" ht="21.75" customHeight="1">
      <c r="A729" s="20"/>
    </row>
    <row r="730" spans="1:1" ht="21.75" customHeight="1">
      <c r="A730" s="20"/>
    </row>
    <row r="731" spans="1:1" ht="21.75" customHeight="1">
      <c r="A731" s="20"/>
    </row>
    <row r="732" spans="1:1" ht="21.75" customHeight="1">
      <c r="A732" s="20"/>
    </row>
    <row r="733" spans="1:1" ht="21.75" customHeight="1">
      <c r="A733" s="20"/>
    </row>
    <row r="734" spans="1:1" ht="21.75" customHeight="1">
      <c r="A734" s="20"/>
    </row>
    <row r="735" spans="1:1" ht="21.75" customHeight="1">
      <c r="A735" s="20"/>
    </row>
    <row r="736" spans="1:1" ht="21.75" customHeight="1">
      <c r="A736" s="20"/>
    </row>
    <row r="737" spans="1:1" ht="21.75" customHeight="1">
      <c r="A737" s="20"/>
    </row>
    <row r="738" spans="1:1" ht="21.75" customHeight="1">
      <c r="A738" s="20"/>
    </row>
    <row r="739" spans="1:1" ht="21.75" customHeight="1">
      <c r="A739" s="20"/>
    </row>
    <row r="740" spans="1:1" ht="21.75" customHeight="1">
      <c r="A740" s="20"/>
    </row>
    <row r="741" spans="1:1" ht="21.75" customHeight="1">
      <c r="A741" s="20"/>
    </row>
    <row r="742" spans="1:1" ht="21.75" customHeight="1">
      <c r="A742" s="20"/>
    </row>
    <row r="743" spans="1:1" ht="21.75" customHeight="1">
      <c r="A743" s="20"/>
    </row>
    <row r="744" spans="1:1" ht="21.75" customHeight="1">
      <c r="A744" s="20"/>
    </row>
    <row r="745" spans="1:1" ht="21.75" customHeight="1">
      <c r="A745" s="20"/>
    </row>
    <row r="746" spans="1:1" ht="21.75" customHeight="1">
      <c r="A746" s="20"/>
    </row>
    <row r="747" spans="1:1" ht="21.75" customHeight="1">
      <c r="A747" s="20"/>
    </row>
    <row r="748" spans="1:1" ht="21.75" customHeight="1">
      <c r="A748" s="20"/>
    </row>
    <row r="749" spans="1:1" ht="21.75" customHeight="1">
      <c r="A749" s="20"/>
    </row>
    <row r="750" spans="1:1" ht="21.75" customHeight="1">
      <c r="A750" s="20"/>
    </row>
    <row r="751" spans="1:1" ht="21.75" customHeight="1">
      <c r="A751" s="20"/>
    </row>
    <row r="752" spans="1:1" ht="21.75" customHeight="1">
      <c r="A752" s="20"/>
    </row>
    <row r="753" spans="1:1" ht="21.75" customHeight="1">
      <c r="A753" s="20"/>
    </row>
    <row r="754" spans="1:1" ht="21.75" customHeight="1">
      <c r="A754" s="20"/>
    </row>
    <row r="755" spans="1:1" ht="21.75" customHeight="1">
      <c r="A755" s="20"/>
    </row>
    <row r="756" spans="1:1" ht="21.75" customHeight="1">
      <c r="A756" s="20"/>
    </row>
    <row r="757" spans="1:1" ht="21.75" customHeight="1">
      <c r="A757" s="20"/>
    </row>
    <row r="758" spans="1:1" ht="21.75" customHeight="1">
      <c r="A758" s="20"/>
    </row>
    <row r="759" spans="1:1" ht="21.75" customHeight="1">
      <c r="A759" s="20"/>
    </row>
    <row r="760" spans="1:1" ht="21.75" customHeight="1">
      <c r="A760" s="20"/>
    </row>
    <row r="761" spans="1:1" ht="21.75" customHeight="1">
      <c r="A761" s="20"/>
    </row>
    <row r="762" spans="1:1" ht="21.75" customHeight="1">
      <c r="A762" s="20"/>
    </row>
    <row r="763" spans="1:1" ht="21.75" customHeight="1">
      <c r="A763" s="20"/>
    </row>
    <row r="764" spans="1:1" ht="21.75" customHeight="1">
      <c r="A764" s="20"/>
    </row>
    <row r="765" spans="1:1" ht="21.75" customHeight="1">
      <c r="A765" s="20"/>
    </row>
    <row r="766" spans="1:1" ht="21.75" customHeight="1">
      <c r="A766" s="20"/>
    </row>
    <row r="767" spans="1:1" ht="21.75" customHeight="1">
      <c r="A767" s="20"/>
    </row>
    <row r="768" spans="1:1" ht="21.75" customHeight="1">
      <c r="A768" s="20"/>
    </row>
    <row r="769" spans="1:1" ht="21.75" customHeight="1">
      <c r="A769" s="20"/>
    </row>
    <row r="770" spans="1:1" ht="21.75" customHeight="1">
      <c r="A770" s="20"/>
    </row>
    <row r="771" spans="1:1" ht="21.75" customHeight="1">
      <c r="A771" s="20"/>
    </row>
    <row r="772" spans="1:1" ht="21.75" customHeight="1">
      <c r="A772" s="20"/>
    </row>
    <row r="773" spans="1:1" ht="21.75" customHeight="1">
      <c r="A773" s="20"/>
    </row>
    <row r="774" spans="1:1" ht="21.75" customHeight="1">
      <c r="A774" s="20"/>
    </row>
    <row r="775" spans="1:1" ht="21.75" customHeight="1">
      <c r="A775" s="20"/>
    </row>
    <row r="776" spans="1:1" ht="21.75" customHeight="1">
      <c r="A776" s="20"/>
    </row>
    <row r="777" spans="1:1" ht="21.75" customHeight="1">
      <c r="A777" s="20"/>
    </row>
    <row r="778" spans="1:1" ht="21.75" customHeight="1">
      <c r="A778" s="20"/>
    </row>
    <row r="779" spans="1:1" ht="21.75" customHeight="1">
      <c r="A779" s="20"/>
    </row>
    <row r="780" spans="1:1" ht="21.75" customHeight="1">
      <c r="A780" s="20"/>
    </row>
    <row r="781" spans="1:1" ht="21.75" customHeight="1">
      <c r="A781" s="20"/>
    </row>
    <row r="782" spans="1:1" ht="21.75" customHeight="1">
      <c r="A782" s="20"/>
    </row>
    <row r="783" spans="1:1" ht="21.75" customHeight="1">
      <c r="A783" s="20"/>
    </row>
    <row r="784" spans="1:1" ht="21.75" customHeight="1">
      <c r="A784" s="20"/>
    </row>
    <row r="785" spans="1:1" ht="21.75" customHeight="1">
      <c r="A785" s="20"/>
    </row>
    <row r="786" spans="1:1" ht="21.75" customHeight="1">
      <c r="A786" s="20"/>
    </row>
    <row r="787" spans="1:1" ht="21.75" customHeight="1">
      <c r="A787" s="20"/>
    </row>
    <row r="788" spans="1:1" ht="21.75" customHeight="1">
      <c r="A788" s="20"/>
    </row>
    <row r="789" spans="1:1" ht="21.75" customHeight="1">
      <c r="A789" s="20"/>
    </row>
    <row r="790" spans="1:1" ht="21.75" customHeight="1">
      <c r="A790" s="20"/>
    </row>
    <row r="791" spans="1:1" ht="21.75" customHeight="1">
      <c r="A791" s="20"/>
    </row>
    <row r="792" spans="1:1" ht="21.75" customHeight="1">
      <c r="A792" s="20"/>
    </row>
    <row r="793" spans="1:1" ht="21.75" customHeight="1">
      <c r="A793" s="20"/>
    </row>
    <row r="794" spans="1:1" ht="21.75" customHeight="1">
      <c r="A794" s="20"/>
    </row>
    <row r="795" spans="1:1" ht="21.75" customHeight="1">
      <c r="A795" s="20"/>
    </row>
    <row r="796" spans="1:1" ht="21.75" customHeight="1">
      <c r="A796" s="20"/>
    </row>
    <row r="797" spans="1:1" ht="21.75" customHeight="1">
      <c r="A797" s="20"/>
    </row>
    <row r="798" spans="1:1" ht="21.75" customHeight="1">
      <c r="A798" s="20"/>
    </row>
    <row r="799" spans="1:1" ht="21.75" customHeight="1">
      <c r="A799" s="20"/>
    </row>
    <row r="800" spans="1:1" ht="21.75" customHeight="1">
      <c r="A800" s="20"/>
    </row>
    <row r="801" spans="1:1" ht="21.75" customHeight="1">
      <c r="A801" s="20"/>
    </row>
    <row r="802" spans="1:1" ht="21.75" customHeight="1">
      <c r="A802" s="20"/>
    </row>
    <row r="803" spans="1:1" ht="21.75" customHeight="1">
      <c r="A803" s="20"/>
    </row>
    <row r="804" spans="1:1" ht="21.75" customHeight="1">
      <c r="A804" s="20"/>
    </row>
    <row r="805" spans="1:1" ht="21.75" customHeight="1">
      <c r="A805" s="20"/>
    </row>
    <row r="806" spans="1:1" ht="21.75" customHeight="1">
      <c r="A806" s="20"/>
    </row>
    <row r="807" spans="1:1" ht="21.75" customHeight="1">
      <c r="A807" s="20"/>
    </row>
    <row r="808" spans="1:1" ht="21.75" customHeight="1">
      <c r="A808" s="20"/>
    </row>
    <row r="809" spans="1:1" ht="21.75" customHeight="1">
      <c r="A809" s="20"/>
    </row>
    <row r="810" spans="1:1" ht="21.75" customHeight="1">
      <c r="A810" s="20"/>
    </row>
    <row r="811" spans="1:1" ht="21.75" customHeight="1">
      <c r="A811" s="20"/>
    </row>
    <row r="812" spans="1:1" ht="21.75" customHeight="1">
      <c r="A812" s="20"/>
    </row>
    <row r="813" spans="1:1" ht="21.75" customHeight="1">
      <c r="A813" s="20"/>
    </row>
    <row r="814" spans="1:1" ht="21.75" customHeight="1">
      <c r="A814" s="20"/>
    </row>
    <row r="815" spans="1:1" ht="21.75" customHeight="1">
      <c r="A815" s="20"/>
    </row>
    <row r="816" spans="1:1" ht="21.75" customHeight="1">
      <c r="A816" s="20"/>
    </row>
    <row r="817" spans="1:1" ht="21.75" customHeight="1">
      <c r="A817" s="20"/>
    </row>
    <row r="818" spans="1:1" ht="21.75" customHeight="1">
      <c r="A818" s="20"/>
    </row>
    <row r="819" spans="1:1" ht="21.75" customHeight="1">
      <c r="A819" s="20"/>
    </row>
    <row r="820" spans="1:1" ht="21.75" customHeight="1">
      <c r="A820" s="20"/>
    </row>
    <row r="821" spans="1:1" ht="21.75" customHeight="1">
      <c r="A821" s="20"/>
    </row>
    <row r="822" spans="1:1" ht="21.75" customHeight="1">
      <c r="A822" s="20"/>
    </row>
    <row r="823" spans="1:1" ht="21.75" customHeight="1">
      <c r="A823" s="20"/>
    </row>
    <row r="824" spans="1:1" ht="21.75" customHeight="1">
      <c r="A824" s="20"/>
    </row>
    <row r="825" spans="1:1" ht="21.75" customHeight="1">
      <c r="A825" s="20"/>
    </row>
    <row r="826" spans="1:1" ht="21.75" customHeight="1">
      <c r="A826" s="20"/>
    </row>
    <row r="827" spans="1:1" ht="21.75" customHeight="1">
      <c r="A827" s="20"/>
    </row>
    <row r="828" spans="1:1" ht="21.75" customHeight="1">
      <c r="A828" s="20"/>
    </row>
    <row r="829" spans="1:1" ht="21.75" customHeight="1">
      <c r="A829" s="20"/>
    </row>
    <row r="830" spans="1:1" ht="21.75" customHeight="1">
      <c r="A830" s="20"/>
    </row>
    <row r="831" spans="1:1" ht="21.75" customHeight="1">
      <c r="A831" s="20"/>
    </row>
    <row r="832" spans="1:1" ht="21.75" customHeight="1">
      <c r="A832" s="20"/>
    </row>
    <row r="833" spans="1:1" ht="21.75" customHeight="1">
      <c r="A833" s="20"/>
    </row>
    <row r="834" spans="1:1" ht="21.75" customHeight="1">
      <c r="A834" s="20"/>
    </row>
    <row r="835" spans="1:1" ht="21.75" customHeight="1">
      <c r="A835" s="20"/>
    </row>
    <row r="836" spans="1:1" ht="21.75" customHeight="1">
      <c r="A836" s="20"/>
    </row>
    <row r="837" spans="1:1" ht="21.75" customHeight="1">
      <c r="A837" s="20"/>
    </row>
    <row r="838" spans="1:1" ht="21.75" customHeight="1">
      <c r="A838" s="20"/>
    </row>
    <row r="839" spans="1:1" ht="21.75" customHeight="1">
      <c r="A839" s="20"/>
    </row>
    <row r="840" spans="1:1" ht="21.75" customHeight="1">
      <c r="A840" s="20"/>
    </row>
    <row r="841" spans="1:1" ht="21.75" customHeight="1">
      <c r="A841" s="20"/>
    </row>
    <row r="842" spans="1:1" ht="21.75" customHeight="1">
      <c r="A842" s="20"/>
    </row>
    <row r="843" spans="1:1" ht="21.75" customHeight="1">
      <c r="A843" s="20"/>
    </row>
    <row r="844" spans="1:1" ht="21.75" customHeight="1">
      <c r="A844" s="20"/>
    </row>
    <row r="845" spans="1:1" ht="21.75" customHeight="1">
      <c r="A845" s="20"/>
    </row>
    <row r="846" spans="1:1" ht="21.75" customHeight="1">
      <c r="A846" s="20"/>
    </row>
    <row r="847" spans="1:1" ht="21.75" customHeight="1">
      <c r="A847" s="20"/>
    </row>
    <row r="848" spans="1:1" ht="21.75" customHeight="1">
      <c r="A848" s="20"/>
    </row>
    <row r="849" spans="1:1" ht="21.75" customHeight="1">
      <c r="A849" s="20"/>
    </row>
    <row r="850" spans="1:1" ht="21.75" customHeight="1">
      <c r="A850" s="20"/>
    </row>
    <row r="851" spans="1:1" ht="21.75" customHeight="1">
      <c r="A851" s="20"/>
    </row>
    <row r="852" spans="1:1" ht="21.75" customHeight="1">
      <c r="A852" s="20"/>
    </row>
    <row r="853" spans="1:1" ht="21.75" customHeight="1">
      <c r="A853" s="20"/>
    </row>
    <row r="854" spans="1:1" ht="21.75" customHeight="1">
      <c r="A854" s="20"/>
    </row>
    <row r="855" spans="1:1" ht="21.75" customHeight="1">
      <c r="A855" s="20"/>
    </row>
    <row r="856" spans="1:1" ht="21.75" customHeight="1">
      <c r="A856" s="20"/>
    </row>
    <row r="857" spans="1:1" ht="21.75" customHeight="1">
      <c r="A857" s="20"/>
    </row>
    <row r="858" spans="1:1" ht="21.75" customHeight="1">
      <c r="A858" s="20"/>
    </row>
    <row r="859" spans="1:1" ht="21.75" customHeight="1">
      <c r="A859" s="20"/>
    </row>
    <row r="860" spans="1:1" ht="21.75" customHeight="1">
      <c r="A860" s="20"/>
    </row>
    <row r="861" spans="1:1" ht="21.75" customHeight="1">
      <c r="A861" s="20"/>
    </row>
    <row r="862" spans="1:1" ht="21.75" customHeight="1">
      <c r="A862" s="20"/>
    </row>
    <row r="863" spans="1:1" ht="21.75" customHeight="1">
      <c r="A863" s="20"/>
    </row>
    <row r="864" spans="1:1" ht="21.75" customHeight="1">
      <c r="A864" s="20"/>
    </row>
    <row r="865" spans="1:1" ht="21.75" customHeight="1">
      <c r="A865" s="20"/>
    </row>
    <row r="866" spans="1:1" ht="21.75" customHeight="1">
      <c r="A866" s="20"/>
    </row>
    <row r="867" spans="1:1" ht="21.75" customHeight="1">
      <c r="A867" s="20"/>
    </row>
    <row r="868" spans="1:1" ht="21.75" customHeight="1">
      <c r="A868" s="20"/>
    </row>
    <row r="869" spans="1:1" ht="21.75" customHeight="1">
      <c r="A869" s="20"/>
    </row>
    <row r="870" spans="1:1" ht="21.75" customHeight="1">
      <c r="A870" s="20"/>
    </row>
    <row r="871" spans="1:1" ht="21.75" customHeight="1">
      <c r="A871" s="20"/>
    </row>
    <row r="872" spans="1:1" ht="21.75" customHeight="1">
      <c r="A872" s="20"/>
    </row>
    <row r="873" spans="1:1" ht="21.75" customHeight="1">
      <c r="A873" s="20"/>
    </row>
    <row r="874" spans="1:1" ht="21.75" customHeight="1">
      <c r="A874" s="20"/>
    </row>
    <row r="875" spans="1:1" ht="21.75" customHeight="1">
      <c r="A875" s="20"/>
    </row>
    <row r="876" spans="1:1" ht="21.75" customHeight="1">
      <c r="A876" s="20"/>
    </row>
    <row r="877" spans="1:1" ht="21.75" customHeight="1">
      <c r="A877" s="20"/>
    </row>
    <row r="878" spans="1:1" ht="21.75" customHeight="1">
      <c r="A878" s="20"/>
    </row>
    <row r="879" spans="1:1" ht="21.75" customHeight="1">
      <c r="A879" s="20"/>
    </row>
    <row r="880" spans="1:1" ht="21.75" customHeight="1">
      <c r="A880" s="20"/>
    </row>
    <row r="881" spans="1:1" ht="21.75" customHeight="1">
      <c r="A881" s="20"/>
    </row>
    <row r="882" spans="1:1" ht="21.75" customHeight="1">
      <c r="A882" s="20"/>
    </row>
    <row r="883" spans="1:1" ht="21.75" customHeight="1">
      <c r="A883" s="20"/>
    </row>
    <row r="884" spans="1:1" ht="21.75" customHeight="1">
      <c r="A884" s="20"/>
    </row>
    <row r="885" spans="1:1" ht="21.75" customHeight="1">
      <c r="A885" s="20"/>
    </row>
    <row r="886" spans="1:1" ht="21.75" customHeight="1">
      <c r="A886" s="20"/>
    </row>
    <row r="887" spans="1:1" ht="21.75" customHeight="1">
      <c r="A887" s="20"/>
    </row>
    <row r="888" spans="1:1" ht="21.75" customHeight="1">
      <c r="A888" s="20"/>
    </row>
    <row r="889" spans="1:1" ht="21.75" customHeight="1">
      <c r="A889" s="20"/>
    </row>
    <row r="890" spans="1:1" ht="21.75" customHeight="1">
      <c r="A890" s="20"/>
    </row>
    <row r="891" spans="1:1" ht="21.75" customHeight="1">
      <c r="A891" s="20"/>
    </row>
    <row r="892" spans="1:1" ht="21.75" customHeight="1">
      <c r="A892" s="20"/>
    </row>
    <row r="893" spans="1:1" ht="21.75" customHeight="1">
      <c r="A893" s="20"/>
    </row>
    <row r="894" spans="1:1" ht="21.75" customHeight="1">
      <c r="A894" s="20"/>
    </row>
    <row r="895" spans="1:1" ht="21.75" customHeight="1">
      <c r="A895" s="20"/>
    </row>
    <row r="896" spans="1:1" ht="21.75" customHeight="1">
      <c r="A896" s="20"/>
    </row>
    <row r="897" spans="1:1" ht="21.75" customHeight="1">
      <c r="A897" s="20"/>
    </row>
    <row r="898" spans="1:1" ht="21.75" customHeight="1">
      <c r="A898" s="20"/>
    </row>
    <row r="899" spans="1:1" ht="21.75" customHeight="1">
      <c r="A899" s="20"/>
    </row>
    <row r="900" spans="1:1" ht="21.75" customHeight="1">
      <c r="A900" s="20"/>
    </row>
    <row r="901" spans="1:1" ht="21.75" customHeight="1">
      <c r="A901" s="20"/>
    </row>
    <row r="902" spans="1:1" ht="21.75" customHeight="1">
      <c r="A902" s="20"/>
    </row>
    <row r="903" spans="1:1" ht="21.75" customHeight="1">
      <c r="A903" s="20"/>
    </row>
    <row r="904" spans="1:1" ht="21.75" customHeight="1">
      <c r="A904" s="20"/>
    </row>
    <row r="905" spans="1:1" ht="21.75" customHeight="1">
      <c r="A905" s="20"/>
    </row>
    <row r="906" spans="1:1" ht="21.75" customHeight="1">
      <c r="A906" s="20"/>
    </row>
    <row r="907" spans="1:1" ht="21.75" customHeight="1">
      <c r="A907" s="20"/>
    </row>
    <row r="908" spans="1:1" ht="21.75" customHeight="1">
      <c r="A908" s="20"/>
    </row>
    <row r="909" spans="1:1" ht="21.75" customHeight="1">
      <c r="A909" s="20"/>
    </row>
    <row r="910" spans="1:1" ht="21.75" customHeight="1">
      <c r="A910" s="20"/>
    </row>
    <row r="911" spans="1:1" ht="21.75" customHeight="1">
      <c r="A911" s="20"/>
    </row>
    <row r="912" spans="1:1" ht="21.75" customHeight="1">
      <c r="A912" s="20"/>
    </row>
    <row r="913" spans="1:1" ht="21.75" customHeight="1">
      <c r="A913" s="20"/>
    </row>
    <row r="914" spans="1:1" ht="21.75" customHeight="1">
      <c r="A914" s="20"/>
    </row>
    <row r="915" spans="1:1" ht="21.75" customHeight="1">
      <c r="A915" s="20"/>
    </row>
    <row r="916" spans="1:1" ht="21.75" customHeight="1">
      <c r="A916" s="20"/>
    </row>
    <row r="917" spans="1:1" ht="21.75" customHeight="1">
      <c r="A917" s="20"/>
    </row>
    <row r="918" spans="1:1" ht="21.75" customHeight="1">
      <c r="A918" s="20"/>
    </row>
    <row r="919" spans="1:1" ht="21.75" customHeight="1">
      <c r="A919" s="20"/>
    </row>
    <row r="920" spans="1:1" ht="21.75" customHeight="1">
      <c r="A920" s="20"/>
    </row>
    <row r="921" spans="1:1" ht="21.75" customHeight="1">
      <c r="A921" s="20"/>
    </row>
    <row r="922" spans="1:1" ht="21.75" customHeight="1">
      <c r="A922" s="20"/>
    </row>
    <row r="923" spans="1:1" ht="21.75" customHeight="1">
      <c r="A923" s="20"/>
    </row>
    <row r="924" spans="1:1" ht="21.75" customHeight="1">
      <c r="A924" s="20"/>
    </row>
    <row r="925" spans="1:1" ht="21.75" customHeight="1">
      <c r="A925" s="20"/>
    </row>
    <row r="926" spans="1:1" ht="21.75" customHeight="1">
      <c r="A926" s="20"/>
    </row>
    <row r="927" spans="1:1" ht="21.75" customHeight="1">
      <c r="A927" s="20"/>
    </row>
    <row r="928" spans="1:1" ht="21.75" customHeight="1">
      <c r="A928" s="20"/>
    </row>
    <row r="929" spans="1:1" ht="21.75" customHeight="1">
      <c r="A929" s="20"/>
    </row>
    <row r="930" spans="1:1" ht="21.75" customHeight="1">
      <c r="A930" s="20"/>
    </row>
    <row r="931" spans="1:1" ht="21.75" customHeight="1">
      <c r="A931" s="20"/>
    </row>
    <row r="932" spans="1:1" ht="21.75" customHeight="1">
      <c r="A932" s="20"/>
    </row>
    <row r="933" spans="1:1" ht="21.75" customHeight="1">
      <c r="A933" s="20"/>
    </row>
    <row r="934" spans="1:1" ht="21.75" customHeight="1">
      <c r="A934" s="20"/>
    </row>
    <row r="935" spans="1:1" ht="21.75" customHeight="1">
      <c r="A935" s="20"/>
    </row>
    <row r="936" spans="1:1" ht="21.75" customHeight="1">
      <c r="A936" s="20"/>
    </row>
    <row r="937" spans="1:1" ht="21.75" customHeight="1">
      <c r="A937" s="20"/>
    </row>
    <row r="938" spans="1:1" ht="21.75" customHeight="1">
      <c r="A938" s="20"/>
    </row>
    <row r="939" spans="1:1" ht="21.75" customHeight="1">
      <c r="A939" s="20"/>
    </row>
    <row r="940" spans="1:1" ht="21.75" customHeight="1">
      <c r="A940" s="20"/>
    </row>
    <row r="941" spans="1:1" ht="21.75" customHeight="1">
      <c r="A941" s="20"/>
    </row>
    <row r="942" spans="1:1" ht="21.75" customHeight="1">
      <c r="A942" s="20"/>
    </row>
    <row r="943" spans="1:1" ht="21.75" customHeight="1">
      <c r="A943" s="20"/>
    </row>
    <row r="944" spans="1:1" ht="21.75" customHeight="1">
      <c r="A944" s="20"/>
    </row>
    <row r="945" spans="1:1" ht="21.75" customHeight="1">
      <c r="A945" s="20"/>
    </row>
    <row r="946" spans="1:1" ht="21.75" customHeight="1">
      <c r="A946" s="20"/>
    </row>
    <row r="947" spans="1:1" ht="21.75" customHeight="1">
      <c r="A947" s="20"/>
    </row>
    <row r="948" spans="1:1" ht="21.75" customHeight="1">
      <c r="A948" s="20"/>
    </row>
    <row r="949" spans="1:1" ht="21.75" customHeight="1">
      <c r="A949" s="20"/>
    </row>
    <row r="950" spans="1:1" ht="21.75" customHeight="1">
      <c r="A950" s="20"/>
    </row>
    <row r="951" spans="1:1" ht="21.75" customHeight="1">
      <c r="A951" s="20"/>
    </row>
    <row r="952" spans="1:1" ht="21.75" customHeight="1">
      <c r="A952" s="20"/>
    </row>
    <row r="953" spans="1:1" ht="21.75" customHeight="1">
      <c r="A953" s="20"/>
    </row>
    <row r="954" spans="1:1" ht="21.75" customHeight="1">
      <c r="A954" s="20"/>
    </row>
    <row r="955" spans="1:1" ht="21.75" customHeight="1">
      <c r="A955" s="20"/>
    </row>
    <row r="956" spans="1:1" ht="21.75" customHeight="1">
      <c r="A956" s="20"/>
    </row>
    <row r="957" spans="1:1" ht="21.75" customHeight="1">
      <c r="A957" s="20"/>
    </row>
    <row r="958" spans="1:1" ht="21.75" customHeight="1">
      <c r="A958" s="20"/>
    </row>
    <row r="959" spans="1:1" ht="21.75" customHeight="1">
      <c r="A959" s="20"/>
    </row>
    <row r="960" spans="1:1" ht="21.75" customHeight="1">
      <c r="A960" s="20"/>
    </row>
    <row r="961" spans="1:1" ht="21.75" customHeight="1">
      <c r="A961" s="20"/>
    </row>
    <row r="962" spans="1:1" ht="21.75" customHeight="1">
      <c r="A962" s="20"/>
    </row>
    <row r="963" spans="1:1" ht="21.75" customHeight="1">
      <c r="A963" s="20"/>
    </row>
    <row r="964" spans="1:1" ht="21.75" customHeight="1">
      <c r="A964" s="20"/>
    </row>
    <row r="965" spans="1:1" ht="21.75" customHeight="1">
      <c r="A965" s="20"/>
    </row>
    <row r="966" spans="1:1" ht="21.75" customHeight="1">
      <c r="A966" s="20"/>
    </row>
    <row r="967" spans="1:1" ht="21.75" customHeight="1">
      <c r="A967" s="20"/>
    </row>
    <row r="968" spans="1:1" ht="21.75" customHeight="1">
      <c r="A968" s="20"/>
    </row>
  </sheetData>
  <mergeCells count="146">
    <mergeCell ref="H16:I16"/>
    <mergeCell ref="F16:G16"/>
    <mergeCell ref="D16:E16"/>
    <mergeCell ref="B16:C16"/>
    <mergeCell ref="B7:C7"/>
    <mergeCell ref="B6:C6"/>
    <mergeCell ref="D21:E21"/>
    <mergeCell ref="B21:C21"/>
    <mergeCell ref="D22:E22"/>
    <mergeCell ref="B18:C18"/>
    <mergeCell ref="D18:E18"/>
    <mergeCell ref="D19:E19"/>
    <mergeCell ref="B19:C19"/>
    <mergeCell ref="B22:C22"/>
    <mergeCell ref="D15:E15"/>
    <mergeCell ref="B15:C15"/>
    <mergeCell ref="H15:I15"/>
    <mergeCell ref="A10:L11"/>
    <mergeCell ref="J32:K32"/>
    <mergeCell ref="H32:I32"/>
    <mergeCell ref="J30:K30"/>
    <mergeCell ref="J33:K33"/>
    <mergeCell ref="J29:K29"/>
    <mergeCell ref="J36:K36"/>
    <mergeCell ref="J35:K35"/>
    <mergeCell ref="H30:I30"/>
    <mergeCell ref="H29:I29"/>
    <mergeCell ref="H36:I36"/>
    <mergeCell ref="H35:I35"/>
    <mergeCell ref="H33:I33"/>
    <mergeCell ref="A1:D1"/>
    <mergeCell ref="A2:L3"/>
    <mergeCell ref="F15:G15"/>
    <mergeCell ref="D24:E24"/>
    <mergeCell ref="D25:E25"/>
    <mergeCell ref="B25:C25"/>
    <mergeCell ref="A27:B27"/>
    <mergeCell ref="B36:C36"/>
    <mergeCell ref="D36:E36"/>
    <mergeCell ref="B35:C35"/>
    <mergeCell ref="B24:C24"/>
    <mergeCell ref="A13:B13"/>
    <mergeCell ref="H22:I22"/>
    <mergeCell ref="H21:I21"/>
    <mergeCell ref="F22:G22"/>
    <mergeCell ref="F21:G21"/>
    <mergeCell ref="H25:I25"/>
    <mergeCell ref="H24:I24"/>
    <mergeCell ref="H18:I18"/>
    <mergeCell ref="H19:I19"/>
    <mergeCell ref="F24:G24"/>
    <mergeCell ref="F25:G25"/>
    <mergeCell ref="F19:G19"/>
    <mergeCell ref="F18:G18"/>
    <mergeCell ref="F29:G29"/>
    <mergeCell ref="D29:E29"/>
    <mergeCell ref="B30:C30"/>
    <mergeCell ref="B33:C33"/>
    <mergeCell ref="F33:G33"/>
    <mergeCell ref="B29:C29"/>
    <mergeCell ref="D30:E30"/>
    <mergeCell ref="D41:E41"/>
    <mergeCell ref="B48:C48"/>
    <mergeCell ref="D45:E45"/>
    <mergeCell ref="D47:E47"/>
    <mergeCell ref="B45:C45"/>
    <mergeCell ref="B47:C47"/>
    <mergeCell ref="F45:G45"/>
    <mergeCell ref="F47:G47"/>
    <mergeCell ref="D42:E42"/>
    <mergeCell ref="D44:E44"/>
    <mergeCell ref="F42:G42"/>
    <mergeCell ref="F44:G44"/>
    <mergeCell ref="F41:G41"/>
    <mergeCell ref="B41:C41"/>
    <mergeCell ref="D35:E35"/>
    <mergeCell ref="D33:E33"/>
    <mergeCell ref="F36:G36"/>
    <mergeCell ref="F30:G30"/>
    <mergeCell ref="E89:F89"/>
    <mergeCell ref="B70:D70"/>
    <mergeCell ref="B80:D80"/>
    <mergeCell ref="B75:D75"/>
    <mergeCell ref="B44:C44"/>
    <mergeCell ref="B42:C42"/>
    <mergeCell ref="B32:C32"/>
    <mergeCell ref="D32:E32"/>
    <mergeCell ref="F32:G32"/>
    <mergeCell ref="F35:G35"/>
    <mergeCell ref="B89:C89"/>
    <mergeCell ref="A86:L87"/>
    <mergeCell ref="H42:I42"/>
    <mergeCell ref="H41:I41"/>
    <mergeCell ref="A39:B39"/>
    <mergeCell ref="A52:L53"/>
    <mergeCell ref="F58:F59"/>
    <mergeCell ref="G58:G59"/>
    <mergeCell ref="E58:E59"/>
    <mergeCell ref="A62:L63"/>
    <mergeCell ref="B65:D65"/>
    <mergeCell ref="B55:E55"/>
    <mergeCell ref="H45:I45"/>
    <mergeCell ref="B147:C147"/>
    <mergeCell ref="A134:L135"/>
    <mergeCell ref="A142:L143"/>
    <mergeCell ref="B145:C145"/>
    <mergeCell ref="B146:C146"/>
    <mergeCell ref="B159:C159"/>
    <mergeCell ref="B158:C158"/>
    <mergeCell ref="A116:L117"/>
    <mergeCell ref="B157:C157"/>
    <mergeCell ref="B156:C156"/>
    <mergeCell ref="C119:D119"/>
    <mergeCell ref="B148:C148"/>
    <mergeCell ref="B149:C149"/>
    <mergeCell ref="B160:C160"/>
    <mergeCell ref="B161:C161"/>
    <mergeCell ref="B162:C162"/>
    <mergeCell ref="B163:C163"/>
    <mergeCell ref="B154:C154"/>
    <mergeCell ref="B150:C150"/>
    <mergeCell ref="B151:C151"/>
    <mergeCell ref="B152:C152"/>
    <mergeCell ref="B153:C153"/>
    <mergeCell ref="B155:C155"/>
    <mergeCell ref="B172:C172"/>
    <mergeCell ref="B171:C171"/>
    <mergeCell ref="B164:C164"/>
    <mergeCell ref="B165:C165"/>
    <mergeCell ref="B167:C167"/>
    <mergeCell ref="B168:C168"/>
    <mergeCell ref="B173:C173"/>
    <mergeCell ref="B170:C170"/>
    <mergeCell ref="B169:C169"/>
    <mergeCell ref="B166:C166"/>
    <mergeCell ref="H47:I47"/>
    <mergeCell ref="F48:G48"/>
    <mergeCell ref="H48:I48"/>
    <mergeCell ref="D48:E48"/>
    <mergeCell ref="J44:K44"/>
    <mergeCell ref="H44:I44"/>
    <mergeCell ref="J45:K45"/>
    <mergeCell ref="J41:K41"/>
    <mergeCell ref="J42:K42"/>
    <mergeCell ref="J47:K47"/>
    <mergeCell ref="J48:K4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7"/>
  <sheetViews>
    <sheetView workbookViewId="0">
      <selection activeCell="D5" sqref="D5"/>
    </sheetView>
  </sheetViews>
  <sheetFormatPr baseColWidth="10" defaultColWidth="11.1640625" defaultRowHeight="15" customHeight="1"/>
  <sheetData>
    <row r="1" spans="1:26" ht="16">
      <c r="A1" s="172" t="s">
        <v>133</v>
      </c>
      <c r="B1" s="147"/>
      <c r="C1" s="147"/>
      <c r="D1" s="147"/>
      <c r="E1" s="147"/>
      <c r="F1" s="147"/>
      <c r="G1" s="147"/>
      <c r="H1" s="147"/>
      <c r="I1" s="147"/>
      <c r="J1" s="147"/>
      <c r="K1" s="105"/>
      <c r="L1" s="105"/>
      <c r="M1" s="105"/>
      <c r="N1" s="105"/>
      <c r="O1" s="105"/>
      <c r="P1" s="105"/>
      <c r="Q1" s="105"/>
      <c r="R1" s="105"/>
      <c r="S1" s="105"/>
      <c r="T1" s="105"/>
      <c r="U1" s="105"/>
      <c r="V1" s="105"/>
      <c r="W1" s="105"/>
      <c r="X1" s="105"/>
      <c r="Y1" s="105"/>
      <c r="Z1" s="105"/>
    </row>
    <row r="2" spans="1:26" ht="16">
      <c r="A2" s="2"/>
      <c r="B2" s="2"/>
      <c r="C2" s="2"/>
      <c r="D2" s="2"/>
      <c r="E2" s="2"/>
      <c r="F2" s="2"/>
      <c r="G2" s="2"/>
      <c r="H2" s="2"/>
      <c r="I2" s="2"/>
      <c r="J2" s="2"/>
      <c r="K2" s="2"/>
      <c r="L2" s="2"/>
      <c r="M2" s="2"/>
      <c r="N2" s="2"/>
      <c r="O2" s="2"/>
      <c r="P2" s="2"/>
      <c r="Q2" s="2"/>
      <c r="R2" s="2"/>
      <c r="S2" s="2"/>
      <c r="T2" s="2"/>
      <c r="U2" s="2"/>
      <c r="V2" s="2"/>
      <c r="W2" s="2"/>
      <c r="X2" s="2"/>
      <c r="Y2" s="2"/>
      <c r="Z2" s="2"/>
    </row>
    <row r="3" spans="1:26" ht="16">
      <c r="A3" s="2"/>
      <c r="B3" s="106" t="s">
        <v>134</v>
      </c>
      <c r="C3" s="107"/>
      <c r="D3" s="58"/>
      <c r="E3" s="2"/>
      <c r="F3" s="106" t="s">
        <v>135</v>
      </c>
      <c r="G3" s="108"/>
      <c r="H3" s="2"/>
      <c r="I3" s="2"/>
      <c r="J3" s="2"/>
      <c r="K3" s="2"/>
      <c r="L3" s="2"/>
      <c r="M3" s="2"/>
      <c r="N3" s="2"/>
      <c r="O3" s="2"/>
      <c r="P3" s="2"/>
      <c r="Q3" s="2"/>
      <c r="R3" s="2"/>
      <c r="S3" s="2"/>
      <c r="T3" s="2"/>
      <c r="U3" s="2"/>
      <c r="V3" s="2"/>
      <c r="W3" s="2"/>
      <c r="X3" s="2"/>
      <c r="Y3" s="2"/>
      <c r="Z3" s="2"/>
    </row>
    <row r="4" spans="1:26" ht="16">
      <c r="A4" s="2"/>
      <c r="B4" s="59"/>
      <c r="C4" s="62" t="s">
        <v>136</v>
      </c>
      <c r="D4" s="62" t="s">
        <v>137</v>
      </c>
      <c r="E4" s="2"/>
      <c r="F4" s="109" t="s">
        <v>138</v>
      </c>
      <c r="G4" s="110" t="s">
        <v>139</v>
      </c>
      <c r="H4" s="2"/>
      <c r="I4" s="2"/>
      <c r="J4" s="2"/>
      <c r="K4" s="2"/>
      <c r="L4" s="2"/>
      <c r="M4" s="2"/>
      <c r="N4" s="2"/>
      <c r="O4" s="2"/>
      <c r="P4" s="2"/>
      <c r="Q4" s="2"/>
      <c r="R4" s="2"/>
      <c r="S4" s="2"/>
      <c r="T4" s="2"/>
      <c r="U4" s="2"/>
      <c r="V4" s="2"/>
      <c r="W4" s="2"/>
      <c r="X4" s="2"/>
      <c r="Y4" s="2"/>
      <c r="Z4" s="2"/>
    </row>
    <row r="5" spans="1:26" ht="16">
      <c r="A5" s="111"/>
      <c r="B5" s="112" t="s">
        <v>140</v>
      </c>
      <c r="C5" s="113">
        <v>80</v>
      </c>
      <c r="D5" s="114">
        <f>MiniApplications!C23</f>
        <v>0</v>
      </c>
      <c r="E5" s="2"/>
      <c r="F5" s="109" t="s">
        <v>141</v>
      </c>
      <c r="G5" s="115" t="s">
        <v>142</v>
      </c>
      <c r="H5" s="2"/>
      <c r="I5" s="2"/>
      <c r="J5" s="2"/>
      <c r="K5" s="2"/>
      <c r="L5" s="2"/>
      <c r="M5" s="2"/>
      <c r="N5" s="2"/>
      <c r="O5" s="2"/>
      <c r="P5" s="2"/>
      <c r="Q5" s="2"/>
      <c r="R5" s="2"/>
      <c r="S5" s="2"/>
      <c r="T5" s="2"/>
      <c r="U5" s="2"/>
      <c r="V5" s="2"/>
      <c r="W5" s="2"/>
      <c r="X5" s="2"/>
      <c r="Y5" s="2"/>
      <c r="Z5" s="2"/>
    </row>
    <row r="6" spans="1:26" ht="16">
      <c r="A6" s="2"/>
      <c r="B6" s="2"/>
      <c r="C6" s="2"/>
      <c r="D6" s="2"/>
      <c r="E6" s="2"/>
      <c r="F6" s="109" t="s">
        <v>143</v>
      </c>
      <c r="G6" s="115" t="s">
        <v>144</v>
      </c>
      <c r="H6" s="2"/>
      <c r="I6" s="2"/>
      <c r="J6" s="2"/>
      <c r="K6" s="2"/>
      <c r="L6" s="109"/>
      <c r="M6" s="2"/>
      <c r="N6" s="2"/>
      <c r="O6" s="2"/>
      <c r="P6" s="2"/>
      <c r="Q6" s="2"/>
      <c r="R6" s="2"/>
      <c r="S6" s="2"/>
      <c r="T6" s="2"/>
      <c r="U6" s="2"/>
      <c r="V6" s="2"/>
      <c r="W6" s="2"/>
      <c r="X6" s="2"/>
      <c r="Y6" s="2"/>
      <c r="Z6" s="2"/>
    </row>
    <row r="7" spans="1:26" ht="16">
      <c r="A7" s="2"/>
      <c r="B7" s="2"/>
      <c r="C7" s="2"/>
      <c r="D7" s="2"/>
      <c r="E7" s="2"/>
      <c r="F7" s="109"/>
      <c r="G7" s="109"/>
      <c r="H7" s="2"/>
      <c r="I7" s="2"/>
      <c r="J7" s="2"/>
      <c r="K7" s="2"/>
      <c r="L7" s="109"/>
      <c r="M7" s="2"/>
      <c r="N7" s="2"/>
      <c r="O7" s="2"/>
      <c r="P7" s="2"/>
      <c r="Q7" s="2"/>
      <c r="R7" s="2"/>
      <c r="S7" s="2"/>
      <c r="T7" s="2"/>
      <c r="U7" s="2"/>
      <c r="V7" s="2"/>
      <c r="W7" s="2"/>
      <c r="X7" s="2"/>
      <c r="Y7" s="2"/>
      <c r="Z7" s="2"/>
    </row>
    <row r="8" spans="1:26" ht="16">
      <c r="A8" s="2"/>
      <c r="B8" s="106" t="s">
        <v>145</v>
      </c>
      <c r="C8" s="2"/>
      <c r="D8" s="116"/>
      <c r="E8" s="58"/>
      <c r="F8" s="58"/>
      <c r="G8" s="58"/>
      <c r="H8" s="2"/>
      <c r="I8" s="2"/>
      <c r="J8" s="2"/>
      <c r="K8" s="58"/>
      <c r="L8" s="2"/>
      <c r="M8" s="2"/>
      <c r="N8" s="2"/>
      <c r="O8" s="2"/>
      <c r="P8" s="2"/>
      <c r="Q8" s="2"/>
      <c r="R8" s="2"/>
      <c r="S8" s="2"/>
      <c r="T8" s="2"/>
      <c r="U8" s="2"/>
      <c r="V8" s="2"/>
      <c r="W8" s="2"/>
      <c r="X8" s="2"/>
      <c r="Y8" s="2"/>
      <c r="Z8" s="2"/>
    </row>
    <row r="9" spans="1:26" ht="16">
      <c r="A9" s="2"/>
      <c r="B9" s="58"/>
      <c r="C9" s="59"/>
      <c r="D9" s="165" t="str">
        <f>$C$4</f>
        <v>USGS Yeti</v>
      </c>
      <c r="E9" s="173"/>
      <c r="F9" s="165" t="str">
        <f>$D$4</f>
        <v>Target</v>
      </c>
      <c r="G9" s="173"/>
      <c r="H9" s="58"/>
      <c r="I9" s="58"/>
      <c r="J9" s="59"/>
      <c r="K9" s="118" t="s">
        <v>10</v>
      </c>
      <c r="L9" s="2"/>
      <c r="M9" s="2"/>
      <c r="N9" s="2"/>
      <c r="O9" s="2"/>
      <c r="P9" s="2"/>
      <c r="Q9" s="2"/>
      <c r="R9" s="2"/>
      <c r="S9" s="2"/>
      <c r="T9" s="2"/>
      <c r="U9" s="2"/>
      <c r="V9" s="2"/>
      <c r="W9" s="2"/>
      <c r="X9" s="2"/>
      <c r="Y9" s="2"/>
      <c r="Z9" s="2"/>
    </row>
    <row r="10" spans="1:26" ht="16">
      <c r="A10" s="111"/>
      <c r="B10" s="111"/>
      <c r="C10" s="62" t="s">
        <v>146</v>
      </c>
      <c r="D10" s="119" t="s">
        <v>147</v>
      </c>
      <c r="E10" s="62" t="s">
        <v>148</v>
      </c>
      <c r="F10" s="119" t="s">
        <v>147</v>
      </c>
      <c r="G10" s="62" t="s">
        <v>149</v>
      </c>
      <c r="H10" s="119" t="s">
        <v>150</v>
      </c>
      <c r="I10" s="119" t="s">
        <v>151</v>
      </c>
      <c r="J10" s="62" t="s">
        <v>152</v>
      </c>
      <c r="K10" s="62" t="s">
        <v>153</v>
      </c>
      <c r="L10" s="83"/>
      <c r="M10" s="2"/>
      <c r="N10" s="2"/>
      <c r="O10" s="2"/>
      <c r="P10" s="2"/>
      <c r="Q10" s="2"/>
      <c r="R10" s="2"/>
      <c r="S10" s="2"/>
      <c r="T10" s="2"/>
      <c r="U10" s="2"/>
      <c r="V10" s="2"/>
      <c r="W10" s="2"/>
      <c r="X10" s="2"/>
      <c r="Y10" s="2"/>
      <c r="Z10" s="2"/>
    </row>
    <row r="11" spans="1:26" ht="16">
      <c r="A11" s="111"/>
      <c r="B11" s="120" t="s">
        <v>7</v>
      </c>
      <c r="C11" s="121">
        <v>1</v>
      </c>
      <c r="D11" s="122">
        <f t="shared" ref="D11:D18" si="0">C23</f>
        <v>80</v>
      </c>
      <c r="E11" s="123">
        <f t="shared" ref="E11:E18" si="1">F23</f>
        <v>4223</v>
      </c>
      <c r="F11" s="122">
        <f>IF(ISBLANK(MiniApplications!$D$15),MiniApplications!$C$6,IF(MiniApplications!$C$6*MiniApplications!$D$6=MIN(MiniApplications!$C$6*MiniApplications!$D$6,MiniApplications!$C$15*MiniApplications!$D$15),MiniApplications!$C$6,MiniApplications!$C$15))</f>
        <v>0</v>
      </c>
      <c r="G11" s="123">
        <f>IF(ISBLANK(MiniApplications!$D$15),MiniApplications!$D$6,IF(MiniApplications!$C$6*MiniApplications!$D$6=MIN(MiniApplications!$C$6*MiniApplications!$D$6,MiniApplications!$C$15*MiniApplications!$D$15),MiniApplications!$D$6,MiniApplications!$D$15))</f>
        <v>0</v>
      </c>
      <c r="H11" s="124" t="e">
        <f>(D11/$C$5)/(F11/$D$5)</f>
        <v>#DIV/0!</v>
      </c>
      <c r="I11" s="124" t="e">
        <f>IF(H23="Rate",(G11/C11)/E11,IF(H23="Grind Time",E11/(G11*C11),E11/G11))</f>
        <v>#DIV/0!</v>
      </c>
      <c r="J11" s="125" t="e">
        <f t="shared" ref="J11:J18" si="2">C11*H11*I11</f>
        <v>#DIV/0!</v>
      </c>
      <c r="K11" s="121">
        <v>24</v>
      </c>
      <c r="M11" s="126"/>
      <c r="N11" s="2"/>
      <c r="O11" s="126"/>
      <c r="P11" s="126"/>
      <c r="Q11" s="2"/>
      <c r="R11" s="2"/>
      <c r="S11" s="2"/>
      <c r="T11" s="2"/>
      <c r="U11" s="2"/>
      <c r="V11" s="2"/>
      <c r="W11" s="2"/>
      <c r="X11" s="2"/>
      <c r="Y11" s="2"/>
      <c r="Z11" s="2"/>
    </row>
    <row r="12" spans="1:26" ht="16">
      <c r="A12" s="111"/>
      <c r="B12" s="120" t="s">
        <v>154</v>
      </c>
      <c r="C12" s="121">
        <v>1</v>
      </c>
      <c r="D12" s="122">
        <f t="shared" si="0"/>
        <v>80</v>
      </c>
      <c r="E12" s="123">
        <f t="shared" si="1"/>
        <v>32.89</v>
      </c>
      <c r="F12" s="122">
        <f>IF(ISBLANK(MiniApplications!$D$13),MiniApplications!$C$4,IF(MiniApplications!$C$4*MiniApplications!$D$4=MIN(MiniApplications!$C$4*MiniApplications!$D$4,MiniApplications!$C$13*MiniApplications!$D$13),MiniApplications!$C$4,MiniApplications!$C$13))</f>
        <v>0</v>
      </c>
      <c r="G12" s="123">
        <f>IF(ISBLANK(MiniApplications!$D$13),MiniApplications!$D$4,IF(MiniApplications!$C$4*MiniApplications!$D$4=MIN(MiniApplications!$C$4*MiniApplications!$D$4,MiniApplications!$C$13*MiniApplications!$D$13),MiniApplications!$D$4,MiniApplications!$D$13))</f>
        <v>0</v>
      </c>
      <c r="H12" s="124" t="e">
        <f>(D12/$C$5)/(F12/$D$5)</f>
        <v>#DIV/0!</v>
      </c>
      <c r="I12" s="124" t="e">
        <f>IF(H24="Rate",(G12/C12)/E12,IF(H24="Grind Time",E12/(G12*C12),E12/G12))</f>
        <v>#DIV/0!</v>
      </c>
      <c r="J12" s="125" t="e">
        <f t="shared" si="2"/>
        <v>#DIV/0!</v>
      </c>
      <c r="K12" s="121">
        <v>10</v>
      </c>
      <c r="L12" s="83"/>
      <c r="M12" s="126"/>
      <c r="N12" s="2"/>
      <c r="O12" s="126"/>
      <c r="P12" s="126"/>
      <c r="Q12" s="2"/>
      <c r="R12" s="2"/>
      <c r="S12" s="2"/>
      <c r="T12" s="2"/>
      <c r="U12" s="2"/>
      <c r="V12" s="2"/>
      <c r="W12" s="2"/>
      <c r="X12" s="2"/>
      <c r="Y12" s="2"/>
      <c r="Z12" s="2"/>
    </row>
    <row r="13" spans="1:26" ht="16">
      <c r="A13" s="111"/>
      <c r="B13" s="120" t="s">
        <v>6</v>
      </c>
      <c r="C13" s="121">
        <v>1</v>
      </c>
      <c r="D13" s="122">
        <f t="shared" si="0"/>
        <v>80</v>
      </c>
      <c r="E13" s="123">
        <f t="shared" si="1"/>
        <v>2.85</v>
      </c>
      <c r="F13" s="122">
        <f>IF(ISBLANK(MiniApplications!$D$14),MiniApplications!$C$5,IF(MiniApplications!$C$5*MiniApplications!$D$5=MIN(MiniApplications!$C$5*MiniApplications!$D$5,MiniApplications!$C$14*MiniApplications!$D$14),MiniApplications!$C$5,MiniApplications!$C$14))</f>
        <v>0</v>
      </c>
      <c r="G13" s="123">
        <f>IF(ISBLANK(MiniApplications!$D$14),MiniApplications!$D$5,IF(MiniApplications!$C$5*MiniApplications!$D$5=MIN(MiniApplications!$C$5*MiniApplications!$D$5,MiniApplications!$C$14*MiniApplications!$D$14),MiniApplications!$D$5,MiniApplications!$D$14))</f>
        <v>0</v>
      </c>
      <c r="H13" s="124" t="e">
        <f>(D13/$C$5)/(F13/$D$5)</f>
        <v>#DIV/0!</v>
      </c>
      <c r="I13" s="124" t="e">
        <f>IF(H25="Rate",(G13/C13)/E13,IF(H25="Grind Time",E13/(G13*C13),E13/G13))</f>
        <v>#DIV/0!</v>
      </c>
      <c r="J13" s="125" t="e">
        <f t="shared" si="2"/>
        <v>#DIV/0!</v>
      </c>
      <c r="K13" s="121">
        <v>10</v>
      </c>
      <c r="L13" s="83"/>
      <c r="M13" s="126"/>
      <c r="N13" s="2"/>
      <c r="O13" s="2"/>
      <c r="P13" s="2"/>
      <c r="Q13" s="2"/>
      <c r="R13" s="2"/>
      <c r="S13" s="2"/>
      <c r="T13" s="2"/>
      <c r="U13" s="2"/>
      <c r="V13" s="2"/>
      <c r="W13" s="2"/>
      <c r="X13" s="2"/>
      <c r="Y13" s="2"/>
      <c r="Z13" s="2"/>
    </row>
    <row r="14" spans="1:26" ht="16">
      <c r="A14" s="111"/>
      <c r="B14" s="120" t="s">
        <v>8</v>
      </c>
      <c r="C14" s="121">
        <v>1</v>
      </c>
      <c r="D14" s="122">
        <f t="shared" si="0"/>
        <v>80</v>
      </c>
      <c r="E14" s="127">
        <f t="shared" si="1"/>
        <v>2083.9119999999998</v>
      </c>
      <c r="F14" s="122">
        <f>IF(ISBLANK(MiniApplications!$D$16),MiniApplications!$C$7,IF(MiniApplications!$C$7*MiniApplications!$D$7=MIN(MiniApplications!$C$7*MiniApplications!$D$7,MiniApplications!$C$16*MiniApplications!$D$16),MiniApplications!$C$7,MiniApplications!$C$16))</f>
        <v>0</v>
      </c>
      <c r="G14" s="123">
        <f>IF(ISBLANK(MiniApplications!$D$16),MiniApplications!$D$7,IF(MiniApplications!$C$7*MiniApplications!$D$7=MIN(MiniApplications!$C$7*MiniApplications!$D$7,MiniApplications!$C$16*MiniApplications!$D$16),MiniApplications!$D$7,MiniApplications!$D$16))</f>
        <v>0</v>
      </c>
      <c r="H14" s="124" t="e">
        <f>(D14/$C$5)/(F14/$D$5)</f>
        <v>#DIV/0!</v>
      </c>
      <c r="I14" s="124" t="e">
        <f>IF(H26="Rate",(G14/C14)/E14,IF(H26="Grind Time",E14/(G14*C14),E14/G14))</f>
        <v>#DIV/0!</v>
      </c>
      <c r="J14" s="125" t="e">
        <f t="shared" si="2"/>
        <v>#DIV/0!</v>
      </c>
      <c r="K14" s="121">
        <v>10</v>
      </c>
      <c r="L14" s="83"/>
      <c r="M14" s="126"/>
      <c r="N14" s="2"/>
      <c r="O14" s="2"/>
      <c r="P14" s="2"/>
      <c r="Q14" s="2"/>
      <c r="R14" s="2"/>
      <c r="S14" s="2"/>
      <c r="T14" s="2"/>
      <c r="U14" s="2"/>
      <c r="V14" s="2"/>
      <c r="W14" s="2"/>
      <c r="X14" s="2"/>
      <c r="Y14" s="2"/>
      <c r="Z14" s="2"/>
    </row>
    <row r="15" spans="1:26" ht="16">
      <c r="A15" s="111"/>
      <c r="B15" s="120" t="s">
        <v>69</v>
      </c>
      <c r="C15" s="121">
        <v>1</v>
      </c>
      <c r="D15" s="122">
        <f t="shared" si="0"/>
        <v>80</v>
      </c>
      <c r="E15" s="123">
        <f t="shared" si="1"/>
        <v>66097.073999999993</v>
      </c>
      <c r="F15" s="122">
        <f>MicroBenchmarks!F146</f>
        <v>0</v>
      </c>
      <c r="G15" s="123">
        <f>MicroBenchmarks!D173</f>
        <v>0</v>
      </c>
      <c r="H15" s="124" t="e">
        <f t="shared" ref="H15:H18" si="3">(D15/$C$5)/(F15/$D$5)</f>
        <v>#DIV/0!</v>
      </c>
      <c r="I15" s="124">
        <f t="shared" ref="I15:I18" si="4">IF(H27="Rate",(G15/C15)/E15,IF(H27="Grind Time",E15/(G15*C15),E15/G15))</f>
        <v>0</v>
      </c>
      <c r="J15" s="125" t="e">
        <f t="shared" si="2"/>
        <v>#DIV/0!</v>
      </c>
      <c r="K15" s="121">
        <v>1</v>
      </c>
      <c r="L15" s="83"/>
      <c r="M15" s="126"/>
      <c r="N15" s="2"/>
      <c r="O15" s="126"/>
      <c r="P15" s="2"/>
      <c r="Q15" s="2"/>
      <c r="R15" s="2"/>
      <c r="S15" s="2"/>
      <c r="T15" s="2"/>
      <c r="U15" s="2"/>
      <c r="V15" s="2"/>
      <c r="W15" s="2"/>
      <c r="X15" s="2"/>
      <c r="Y15" s="2"/>
      <c r="Z15" s="2"/>
    </row>
    <row r="16" spans="1:26" ht="16">
      <c r="A16" s="111"/>
      <c r="B16" s="120" t="s">
        <v>65</v>
      </c>
      <c r="C16" s="121">
        <v>1</v>
      </c>
      <c r="D16" s="122">
        <f t="shared" si="0"/>
        <v>80</v>
      </c>
      <c r="E16" s="123">
        <f t="shared" si="1"/>
        <v>1058.04063</v>
      </c>
      <c r="F16" s="122">
        <f>MicroBenchmarks!D139</f>
        <v>0</v>
      </c>
      <c r="G16" s="123">
        <f>MicroBenchmarks!E139</f>
        <v>0</v>
      </c>
      <c r="H16" s="124" t="e">
        <f t="shared" si="3"/>
        <v>#DIV/0!</v>
      </c>
      <c r="I16" s="124">
        <f t="shared" si="4"/>
        <v>0</v>
      </c>
      <c r="J16" s="125" t="e">
        <f t="shared" si="2"/>
        <v>#DIV/0!</v>
      </c>
      <c r="K16" s="121">
        <v>6</v>
      </c>
      <c r="L16" s="83"/>
      <c r="M16" s="126"/>
      <c r="N16" s="2"/>
      <c r="O16" s="126"/>
      <c r="P16" s="2"/>
      <c r="Q16" s="2"/>
      <c r="R16" s="2"/>
      <c r="S16" s="2"/>
      <c r="T16" s="2"/>
      <c r="U16" s="2"/>
      <c r="V16" s="2"/>
      <c r="W16" s="2"/>
      <c r="X16" s="2"/>
      <c r="Y16" s="2"/>
      <c r="Z16" s="2"/>
    </row>
    <row r="17" spans="1:26" ht="16">
      <c r="A17" s="111"/>
      <c r="B17" s="120" t="s">
        <v>155</v>
      </c>
      <c r="C17" s="121">
        <v>1</v>
      </c>
      <c r="D17" s="122">
        <f t="shared" si="0"/>
        <v>80</v>
      </c>
      <c r="E17" s="123">
        <f t="shared" si="1"/>
        <v>3309</v>
      </c>
      <c r="F17" s="122">
        <f>MicroBenchmarks!$G$58</f>
        <v>0</v>
      </c>
      <c r="G17" s="123">
        <f>MicroBenchmarks!$H$58+MicroBenchmarks!$H$59</f>
        <v>0</v>
      </c>
      <c r="H17" s="124" t="e">
        <f t="shared" si="3"/>
        <v>#DIV/0!</v>
      </c>
      <c r="I17" s="124" t="e">
        <f t="shared" si="4"/>
        <v>#DIV/0!</v>
      </c>
      <c r="J17" s="125" t="e">
        <f t="shared" si="2"/>
        <v>#DIV/0!</v>
      </c>
      <c r="K17" s="121">
        <v>8</v>
      </c>
      <c r="L17" s="83"/>
      <c r="M17" s="126"/>
      <c r="N17" s="2"/>
      <c r="O17" s="2"/>
      <c r="P17" s="2"/>
      <c r="Q17" s="2"/>
      <c r="R17" s="2"/>
      <c r="S17" s="2"/>
      <c r="T17" s="2"/>
      <c r="U17" s="2"/>
      <c r="V17" s="2"/>
      <c r="W17" s="2"/>
      <c r="X17" s="2"/>
      <c r="Y17" s="2"/>
      <c r="Z17" s="2"/>
    </row>
    <row r="18" spans="1:26" ht="16">
      <c r="A18" s="111"/>
      <c r="B18" s="112" t="s">
        <v>156</v>
      </c>
      <c r="C18" s="128">
        <v>1</v>
      </c>
      <c r="D18" s="129">
        <f t="shared" si="0"/>
        <v>80</v>
      </c>
      <c r="E18" s="130">
        <f t="shared" si="1"/>
        <v>13.37</v>
      </c>
      <c r="F18" s="129">
        <f>IF(MicroBenchmarks!$G$68=$G$18,MicroBenchmarks!$F$68,IF(MicroBenchmarks!$G$73=$G$18,MicroBenchmarks!$F$73,IF(MicroBenchmarks!$G$78=$G$18,MicroBenchmarks!$F$78,IF(MicroBenchmarks!$G$83=$G$18,MicroBenchmarks!$F$83))))</f>
        <v>0</v>
      </c>
      <c r="G18" s="130">
        <f>MAX(MicroBenchmarks!$G$68,MicroBenchmarks!$G$73,MicroBenchmarks!$G$78,MicroBenchmarks!$G$83)</f>
        <v>0</v>
      </c>
      <c r="H18" s="131" t="e">
        <f t="shared" si="3"/>
        <v>#DIV/0!</v>
      </c>
      <c r="I18" s="131">
        <f t="shared" si="4"/>
        <v>0</v>
      </c>
      <c r="J18" s="132" t="e">
        <f t="shared" si="2"/>
        <v>#DIV/0!</v>
      </c>
      <c r="K18" s="128">
        <v>8</v>
      </c>
      <c r="L18" s="83"/>
      <c r="M18" s="126"/>
      <c r="N18" s="2"/>
      <c r="O18" s="2"/>
      <c r="P18" s="2"/>
      <c r="Q18" s="2"/>
      <c r="R18" s="2"/>
      <c r="S18" s="2"/>
      <c r="T18" s="2"/>
      <c r="U18" s="2"/>
      <c r="V18" s="2"/>
      <c r="W18" s="2"/>
      <c r="X18" s="2"/>
      <c r="Y18" s="2"/>
      <c r="Z18" s="2"/>
    </row>
    <row r="19" spans="1:26" ht="16">
      <c r="A19" s="2"/>
      <c r="B19" s="2"/>
      <c r="C19" s="133"/>
      <c r="D19" s="2"/>
      <c r="E19" s="134"/>
      <c r="F19" s="2"/>
      <c r="G19" s="134"/>
      <c r="H19" s="134"/>
      <c r="I19" s="108"/>
      <c r="J19" s="135" t="s">
        <v>103</v>
      </c>
      <c r="K19" s="136" t="e">
        <f>EXP(SUMPRODUCT(K11:K18,LN($J11:$J18))/SUM(K11:K18))</f>
        <v>#DIV/0!</v>
      </c>
      <c r="L19" s="126"/>
      <c r="M19" s="2"/>
      <c r="N19" s="2"/>
      <c r="O19" s="2"/>
      <c r="P19" s="2"/>
      <c r="Q19" s="2"/>
      <c r="R19" s="2"/>
      <c r="S19" s="2"/>
      <c r="T19" s="2"/>
      <c r="U19" s="2"/>
      <c r="V19" s="2"/>
      <c r="W19" s="2"/>
      <c r="X19" s="2"/>
      <c r="Y19" s="2"/>
      <c r="Z19" s="2"/>
    </row>
    <row r="20" spans="1:26" ht="16">
      <c r="A20" s="2"/>
      <c r="B20" s="137"/>
      <c r="C20" s="137"/>
      <c r="D20" s="2"/>
      <c r="E20" s="2"/>
      <c r="F20" s="109"/>
      <c r="G20" s="2"/>
      <c r="H20" s="2"/>
      <c r="I20" s="2"/>
      <c r="J20" s="2"/>
      <c r="K20" s="133"/>
      <c r="L20" s="2"/>
      <c r="M20" s="134"/>
      <c r="N20" s="2"/>
      <c r="O20" s="134"/>
      <c r="P20" s="134"/>
      <c r="Q20" s="2"/>
      <c r="R20" s="2"/>
      <c r="S20" s="134"/>
      <c r="T20" s="134"/>
      <c r="U20" s="2"/>
      <c r="V20" s="2"/>
      <c r="W20" s="2"/>
      <c r="X20" s="2"/>
      <c r="Y20" s="2"/>
      <c r="Z20" s="2"/>
    </row>
    <row r="21" spans="1:26" ht="16">
      <c r="A21" s="2"/>
      <c r="B21" s="174" t="s">
        <v>157</v>
      </c>
      <c r="C21" s="175"/>
      <c r="D21" s="58"/>
      <c r="E21" s="58"/>
      <c r="F21" s="116"/>
      <c r="G21" s="58"/>
      <c r="H21" s="58"/>
      <c r="I21" s="2"/>
      <c r="J21" s="2"/>
      <c r="K21" s="133"/>
      <c r="L21" s="2"/>
      <c r="M21" s="134"/>
      <c r="N21" s="2"/>
      <c r="O21" s="134"/>
      <c r="P21" s="134"/>
      <c r="Q21" s="2"/>
      <c r="R21" s="2"/>
      <c r="S21" s="134"/>
      <c r="T21" s="134"/>
      <c r="U21" s="2"/>
      <c r="V21" s="2"/>
      <c r="W21" s="2"/>
      <c r="X21" s="2"/>
      <c r="Y21" s="2"/>
      <c r="Z21" s="2"/>
    </row>
    <row r="22" spans="1:26" ht="16">
      <c r="A22" s="111"/>
      <c r="B22" s="2"/>
      <c r="C22" s="117" t="s">
        <v>147</v>
      </c>
      <c r="D22" s="117" t="s">
        <v>158</v>
      </c>
      <c r="E22" s="117" t="s">
        <v>159</v>
      </c>
      <c r="F22" s="117" t="s">
        <v>149</v>
      </c>
      <c r="G22" s="117" t="s">
        <v>160</v>
      </c>
      <c r="H22" s="118" t="s">
        <v>161</v>
      </c>
      <c r="I22" s="2"/>
      <c r="J22" s="2"/>
      <c r="K22" s="2"/>
      <c r="L22" s="2"/>
      <c r="M22" s="2"/>
      <c r="N22" s="2"/>
      <c r="O22" s="2"/>
      <c r="P22" s="2"/>
      <c r="Q22" s="2"/>
      <c r="R22" s="2"/>
      <c r="S22" s="2"/>
      <c r="T22" s="2"/>
      <c r="U22" s="2"/>
      <c r="V22" s="2"/>
      <c r="W22" s="2"/>
      <c r="X22" s="2"/>
      <c r="Y22" s="2"/>
      <c r="Z22" s="2"/>
    </row>
    <row r="23" spans="1:26" ht="16">
      <c r="A23" s="111"/>
      <c r="B23" s="138" t="s">
        <v>7</v>
      </c>
      <c r="C23" s="138">
        <v>80</v>
      </c>
      <c r="D23" s="138">
        <v>1920</v>
      </c>
      <c r="E23" s="138">
        <v>1</v>
      </c>
      <c r="F23" s="124">
        <v>4223</v>
      </c>
      <c r="G23" s="139" t="s">
        <v>162</v>
      </c>
      <c r="H23" s="120" t="s">
        <v>138</v>
      </c>
      <c r="I23" s="2"/>
      <c r="J23" s="2"/>
      <c r="K23" s="2"/>
      <c r="L23" s="2"/>
      <c r="M23" s="2"/>
      <c r="N23" s="2"/>
      <c r="O23" s="2"/>
      <c r="P23" s="2"/>
      <c r="Q23" s="2"/>
      <c r="R23" s="2"/>
      <c r="S23" s="2"/>
      <c r="T23" s="2"/>
      <c r="U23" s="2"/>
      <c r="V23" s="2"/>
      <c r="W23" s="2"/>
      <c r="X23" s="2"/>
      <c r="Y23" s="2"/>
      <c r="Z23" s="2"/>
    </row>
    <row r="24" spans="1:26" ht="16">
      <c r="A24" s="111"/>
      <c r="B24" s="138" t="s">
        <v>154</v>
      </c>
      <c r="C24" s="138">
        <v>80</v>
      </c>
      <c r="D24" s="138">
        <v>1920</v>
      </c>
      <c r="E24" s="138">
        <v>1</v>
      </c>
      <c r="F24" s="140">
        <v>32.89</v>
      </c>
      <c r="G24" s="139" t="s">
        <v>162</v>
      </c>
      <c r="H24" s="120" t="s">
        <v>138</v>
      </c>
      <c r="I24" s="2"/>
      <c r="J24" s="2"/>
      <c r="K24" s="2"/>
      <c r="L24" s="2"/>
      <c r="M24" s="2"/>
      <c r="N24" s="2"/>
      <c r="O24" s="2"/>
      <c r="P24" s="2"/>
      <c r="Q24" s="2"/>
      <c r="R24" s="2"/>
      <c r="S24" s="2"/>
      <c r="T24" s="2"/>
      <c r="U24" s="2"/>
      <c r="V24" s="2"/>
      <c r="W24" s="2"/>
      <c r="X24" s="2"/>
      <c r="Y24" s="2"/>
      <c r="Z24" s="2"/>
    </row>
    <row r="25" spans="1:26" ht="16">
      <c r="A25" s="111"/>
      <c r="B25" s="138" t="s">
        <v>6</v>
      </c>
      <c r="C25" s="138">
        <v>80</v>
      </c>
      <c r="D25" s="138">
        <v>1920</v>
      </c>
      <c r="E25" s="138">
        <v>1</v>
      </c>
      <c r="F25" s="140">
        <v>2.85</v>
      </c>
      <c r="G25" s="139" t="s">
        <v>162</v>
      </c>
      <c r="H25" s="120" t="s">
        <v>138</v>
      </c>
      <c r="I25" s="2"/>
      <c r="J25" s="2"/>
      <c r="K25" s="2"/>
      <c r="L25" s="2"/>
      <c r="M25" s="2"/>
      <c r="N25" s="2"/>
      <c r="O25" s="2"/>
      <c r="P25" s="2"/>
      <c r="Q25" s="2"/>
      <c r="R25" s="2"/>
      <c r="S25" s="2"/>
      <c r="T25" s="2"/>
      <c r="U25" s="2"/>
      <c r="V25" s="2"/>
      <c r="W25" s="2"/>
      <c r="X25" s="2"/>
      <c r="Y25" s="2"/>
      <c r="Z25" s="2"/>
    </row>
    <row r="26" spans="1:26" ht="16">
      <c r="A26" s="111"/>
      <c r="B26" s="138" t="s">
        <v>8</v>
      </c>
      <c r="C26" s="138">
        <v>80</v>
      </c>
      <c r="D26" s="138">
        <v>1920</v>
      </c>
      <c r="E26" s="138">
        <v>1</v>
      </c>
      <c r="F26" s="141">
        <v>2083.9119999999998</v>
      </c>
      <c r="G26" s="139" t="s">
        <v>163</v>
      </c>
      <c r="H26" s="120" t="s">
        <v>138</v>
      </c>
      <c r="I26" s="2"/>
      <c r="J26" s="2"/>
      <c r="K26" s="2"/>
      <c r="L26" s="2"/>
      <c r="M26" s="2"/>
      <c r="N26" s="2"/>
      <c r="O26" s="2"/>
      <c r="P26" s="2"/>
      <c r="Q26" s="2"/>
      <c r="R26" s="2"/>
      <c r="S26" s="2"/>
      <c r="T26" s="2"/>
      <c r="U26" s="2"/>
      <c r="V26" s="2"/>
      <c r="W26" s="2"/>
      <c r="X26" s="2"/>
      <c r="Y26" s="2"/>
      <c r="Z26" s="2"/>
    </row>
    <row r="27" spans="1:26" ht="16">
      <c r="A27" s="111"/>
      <c r="B27" s="138" t="s">
        <v>69</v>
      </c>
      <c r="C27" s="138">
        <v>80</v>
      </c>
      <c r="D27" s="138">
        <v>1920</v>
      </c>
      <c r="E27" s="138">
        <v>1</v>
      </c>
      <c r="F27" s="124">
        <v>66097.073999999993</v>
      </c>
      <c r="G27" s="117" t="s">
        <v>164</v>
      </c>
      <c r="H27" s="120" t="s">
        <v>141</v>
      </c>
      <c r="I27" s="2"/>
      <c r="J27" s="2"/>
      <c r="K27" s="2"/>
      <c r="L27" s="2"/>
      <c r="M27" s="2"/>
      <c r="N27" s="2"/>
      <c r="O27" s="2"/>
      <c r="P27" s="2"/>
      <c r="Q27" s="2"/>
      <c r="R27" s="2"/>
      <c r="S27" s="2"/>
      <c r="T27" s="2"/>
      <c r="U27" s="2"/>
      <c r="V27" s="2"/>
      <c r="W27" s="2"/>
      <c r="X27" s="2"/>
      <c r="Y27" s="2"/>
      <c r="Z27" s="2"/>
    </row>
    <row r="28" spans="1:26" ht="16">
      <c r="A28" s="111"/>
      <c r="B28" s="138" t="s">
        <v>65</v>
      </c>
      <c r="C28" s="138">
        <v>80</v>
      </c>
      <c r="D28" s="138">
        <v>1920</v>
      </c>
      <c r="E28" s="138">
        <v>1</v>
      </c>
      <c r="F28" s="124">
        <v>1058.04063</v>
      </c>
      <c r="G28" s="139" t="s">
        <v>164</v>
      </c>
      <c r="H28" s="120" t="s">
        <v>141</v>
      </c>
      <c r="I28" s="2"/>
      <c r="J28" s="2"/>
      <c r="K28" s="2"/>
      <c r="L28" s="2"/>
      <c r="M28" s="2"/>
      <c r="N28" s="2"/>
      <c r="O28" s="2"/>
      <c r="P28" s="2"/>
      <c r="Q28" s="2"/>
      <c r="R28" s="2"/>
      <c r="S28" s="2"/>
      <c r="T28" s="2"/>
      <c r="U28" s="2"/>
      <c r="V28" s="2"/>
      <c r="W28" s="2"/>
      <c r="X28" s="2"/>
      <c r="Y28" s="2"/>
      <c r="Z28" s="2"/>
    </row>
    <row r="29" spans="1:26" ht="16">
      <c r="A29" s="111"/>
      <c r="B29" s="138" t="s">
        <v>155</v>
      </c>
      <c r="C29" s="138">
        <v>80</v>
      </c>
      <c r="D29" s="138">
        <v>960</v>
      </c>
      <c r="E29" s="138">
        <v>1</v>
      </c>
      <c r="F29" s="140">
        <v>3309</v>
      </c>
      <c r="G29" s="117" t="s">
        <v>162</v>
      </c>
      <c r="H29" s="120" t="s">
        <v>138</v>
      </c>
      <c r="I29" s="2"/>
      <c r="J29" s="2"/>
      <c r="K29" s="2"/>
      <c r="L29" s="2"/>
      <c r="M29" s="2"/>
      <c r="N29" s="2"/>
      <c r="O29" s="2"/>
      <c r="P29" s="2"/>
      <c r="Q29" s="2"/>
      <c r="R29" s="2"/>
      <c r="S29" s="2"/>
      <c r="T29" s="2"/>
      <c r="U29" s="2"/>
      <c r="V29" s="2"/>
      <c r="W29" s="2"/>
      <c r="X29" s="2"/>
      <c r="Y29" s="2"/>
      <c r="Z29" s="2"/>
    </row>
    <row r="30" spans="1:26" ht="16">
      <c r="A30" s="111"/>
      <c r="B30" s="142" t="s">
        <v>156</v>
      </c>
      <c r="C30" s="142">
        <v>80</v>
      </c>
      <c r="D30" s="142">
        <v>1920</v>
      </c>
      <c r="E30" s="142">
        <v>1</v>
      </c>
      <c r="F30" s="143">
        <v>13.37</v>
      </c>
      <c r="G30" s="119" t="s">
        <v>165</v>
      </c>
      <c r="H30" s="112" t="s">
        <v>141</v>
      </c>
      <c r="I30" s="2"/>
      <c r="J30" s="2"/>
      <c r="K30" s="2"/>
      <c r="L30" s="2"/>
      <c r="M30" s="2"/>
      <c r="N30" s="2"/>
      <c r="O30" s="2"/>
      <c r="P30" s="2"/>
      <c r="Q30" s="2"/>
      <c r="R30" s="2"/>
      <c r="S30" s="2"/>
      <c r="T30" s="2"/>
      <c r="U30" s="2"/>
      <c r="V30" s="2"/>
      <c r="W30" s="2"/>
      <c r="X30" s="2"/>
      <c r="Y30" s="2"/>
      <c r="Z30" s="2"/>
    </row>
    <row r="31" spans="1:26" ht="16">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6">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6">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6">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6">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6">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6">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sheetData>
  <mergeCells count="4">
    <mergeCell ref="A1:J1"/>
    <mergeCell ref="D9:E9"/>
    <mergeCell ref="F9:G9"/>
    <mergeCell ref="B21:C21"/>
  </mergeCells>
  <dataValidations disablePrompts="1" count="1">
    <dataValidation type="list" allowBlank="1" sqref="H23:H30" xr:uid="{00000000-0002-0000-0300-000000000000}">
      <formula1>$F$4:$F$6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99"/>
  <sheetViews>
    <sheetView workbookViewId="0">
      <selection activeCell="A4" sqref="A4"/>
    </sheetView>
  </sheetViews>
  <sheetFormatPr baseColWidth="10" defaultColWidth="11.1640625" defaultRowHeight="15" customHeight="1"/>
  <cols>
    <col min="1" max="1" width="21.33203125" customWidth="1"/>
  </cols>
  <sheetData>
    <row r="1" spans="1:11" ht="16">
      <c r="A1" s="76" t="s">
        <v>97</v>
      </c>
      <c r="B1" s="76" t="s">
        <v>98</v>
      </c>
      <c r="C1" s="76" t="s">
        <v>99</v>
      </c>
      <c r="D1" s="76" t="s">
        <v>100</v>
      </c>
      <c r="F1" s="77" t="s">
        <v>101</v>
      </c>
    </row>
    <row r="2" spans="1:11" ht="16">
      <c r="A2" s="78" t="s">
        <v>13</v>
      </c>
      <c r="B2" s="79">
        <v>85085.8</v>
      </c>
      <c r="C2">
        <f>IF(ISBLANK(MicroBenchmarks!$E$7),0,MicroBenchmarks!$E$7)</f>
        <v>0</v>
      </c>
      <c r="D2" s="80" t="str">
        <f t="shared" ref="D2:D5" si="0">IF($C2&lt;$B2,"Fail","Pass")</f>
        <v>Fail</v>
      </c>
      <c r="F2" s="81" t="str">
        <f>IF(ISNA(VLOOKUP("Fail",D2:D6,1,FALSE)),"PASS","FAIL")</f>
        <v>FAIL</v>
      </c>
    </row>
    <row r="3" spans="1:11" ht="16">
      <c r="A3" s="78" t="s">
        <v>102</v>
      </c>
      <c r="B3" s="79">
        <v>14015</v>
      </c>
      <c r="C3">
        <f>IFERROR(GEOMEAN(MicroBenchmarks!$D$16,MicroBenchmarks!$F$16,MicroBenchmarks!$D$19,MicroBenchmarks!$F$19,MicroBenchmarks!$D$22,MicroBenchmarks!$F$22,MicroBenchmarks!$D$25,MicroBenchmarks!$F$25,MicroBenchmarks!$D$30,MicroBenchmarks!$F$30,MicroBenchmarks!$D$33,MicroBenchmarks!$F$33,MicroBenchmarks!$D$36,MicroBenchmarks!$F$36,MicroBenchmarks!$D$42,MicroBenchmarks!$F$42,MicroBenchmarks!$D$45,MicroBenchmarks!$F$45,MicroBenchmarks!$D$48,MicroBenchmarks!$F$48),0)</f>
        <v>0</v>
      </c>
      <c r="D3" s="80" t="str">
        <f t="shared" si="0"/>
        <v>Fail</v>
      </c>
    </row>
    <row r="4" spans="1:11" ht="16">
      <c r="A4" s="78" t="s">
        <v>47</v>
      </c>
      <c r="B4" s="82">
        <v>68</v>
      </c>
      <c r="C4">
        <f>IFERROR(AVERAGE(MicroBenchmarks!$C$92:$C$114,MicroBenchmarks!$F$92:$F$114),0)</f>
        <v>0</v>
      </c>
      <c r="D4" s="80" t="str">
        <f t="shared" si="0"/>
        <v>Fail</v>
      </c>
    </row>
    <row r="5" spans="1:11" ht="16">
      <c r="A5" s="78" t="s">
        <v>52</v>
      </c>
      <c r="B5" s="79">
        <v>91831.74</v>
      </c>
      <c r="C5">
        <f>IFERROR(GEOMEAN(MicroBenchmarks!$C$129:$D$131),0)</f>
        <v>0</v>
      </c>
      <c r="D5" s="80" t="str">
        <f t="shared" si="0"/>
        <v>Fail</v>
      </c>
    </row>
    <row r="6" spans="1:11" ht="16">
      <c r="A6" s="78" t="s">
        <v>103</v>
      </c>
      <c r="B6" s="83">
        <v>3</v>
      </c>
      <c r="C6">
        <f>IFERROR(SSI!$K$19,0)</f>
        <v>0</v>
      </c>
      <c r="D6" s="80" t="str">
        <f>IF(OR($C6&lt;$B6,SUMIF(SSI!$I$11:$I$18,"&lt;1")),"Fail","Pass")</f>
        <v>Fail</v>
      </c>
      <c r="E6" s="80"/>
    </row>
    <row r="7" spans="1:11" ht="16">
      <c r="D7" s="80"/>
    </row>
    <row r="8" spans="1:11" ht="16">
      <c r="D8" s="80"/>
    </row>
    <row r="9" spans="1:11" ht="16">
      <c r="D9" s="80"/>
      <c r="I9" s="83"/>
      <c r="J9" s="83"/>
      <c r="K9" s="83"/>
    </row>
    <row r="10" spans="1:11" ht="16">
      <c r="D10" s="80"/>
    </row>
    <row r="11" spans="1:11" ht="16">
      <c r="D11" s="80"/>
    </row>
    <row r="12" spans="1:11" ht="16">
      <c r="D12" s="80"/>
    </row>
    <row r="13" spans="1:11" ht="16">
      <c r="D13" s="80"/>
    </row>
    <row r="14" spans="1:11" ht="16">
      <c r="D14" s="80"/>
    </row>
    <row r="15" spans="1:11" ht="16">
      <c r="D15" s="80"/>
    </row>
    <row r="16" spans="1:11" ht="16">
      <c r="D16" s="80"/>
    </row>
    <row r="17" spans="4:4" ht="16">
      <c r="D17" s="80"/>
    </row>
    <row r="18" spans="4:4" ht="16">
      <c r="D18" s="80"/>
    </row>
    <row r="19" spans="4:4" ht="16">
      <c r="D19" s="80"/>
    </row>
    <row r="20" spans="4:4" ht="16">
      <c r="D20" s="80"/>
    </row>
    <row r="21" spans="4:4" ht="16">
      <c r="D21" s="80"/>
    </row>
    <row r="22" spans="4:4" ht="16">
      <c r="D22" s="80"/>
    </row>
    <row r="23" spans="4:4" ht="16">
      <c r="D23" s="80"/>
    </row>
    <row r="24" spans="4:4" ht="16">
      <c r="D24" s="80"/>
    </row>
    <row r="25" spans="4:4" ht="16">
      <c r="D25" s="80"/>
    </row>
    <row r="26" spans="4:4" ht="16">
      <c r="D26" s="80"/>
    </row>
    <row r="27" spans="4:4" ht="16">
      <c r="D27" s="80"/>
    </row>
    <row r="28" spans="4:4" ht="16">
      <c r="D28" s="80"/>
    </row>
    <row r="29" spans="4:4" ht="16">
      <c r="D29" s="80"/>
    </row>
    <row r="30" spans="4:4" ht="16">
      <c r="D30" s="80"/>
    </row>
    <row r="31" spans="4:4" ht="16">
      <c r="D31" s="80"/>
    </row>
    <row r="32" spans="4:4" ht="16">
      <c r="D32" s="80"/>
    </row>
    <row r="33" spans="4:4" ht="16">
      <c r="D33" s="80"/>
    </row>
    <row r="34" spans="4:4" ht="16">
      <c r="D34" s="80"/>
    </row>
    <row r="35" spans="4:4" ht="16">
      <c r="D35" s="80"/>
    </row>
    <row r="36" spans="4:4" ht="16">
      <c r="D36" s="80"/>
    </row>
    <row r="37" spans="4:4" ht="16">
      <c r="D37" s="80"/>
    </row>
    <row r="38" spans="4:4" ht="16">
      <c r="D38" s="80"/>
    </row>
    <row r="39" spans="4:4" ht="16">
      <c r="D39" s="80"/>
    </row>
    <row r="40" spans="4:4" ht="16">
      <c r="D40" s="80"/>
    </row>
    <row r="41" spans="4:4" ht="16">
      <c r="D41" s="80"/>
    </row>
    <row r="42" spans="4:4" ht="16">
      <c r="D42" s="80"/>
    </row>
    <row r="43" spans="4:4" ht="16">
      <c r="D43" s="80"/>
    </row>
    <row r="44" spans="4:4" ht="16">
      <c r="D44" s="80"/>
    </row>
    <row r="45" spans="4:4" ht="16">
      <c r="D45" s="80"/>
    </row>
    <row r="46" spans="4:4" ht="16">
      <c r="D46" s="80"/>
    </row>
    <row r="47" spans="4:4" ht="16">
      <c r="D47" s="80"/>
    </row>
    <row r="48" spans="4:4" ht="16">
      <c r="D48" s="80"/>
    </row>
    <row r="49" spans="4:4" ht="16">
      <c r="D49" s="80"/>
    </row>
    <row r="50" spans="4:4" ht="16">
      <c r="D50" s="80"/>
    </row>
    <row r="51" spans="4:4" ht="16">
      <c r="D51" s="80"/>
    </row>
    <row r="52" spans="4:4" ht="16">
      <c r="D52" s="80"/>
    </row>
    <row r="53" spans="4:4" ht="16">
      <c r="D53" s="80"/>
    </row>
    <row r="54" spans="4:4" ht="16">
      <c r="D54" s="80"/>
    </row>
    <row r="55" spans="4:4" ht="16">
      <c r="D55" s="80"/>
    </row>
    <row r="56" spans="4:4" ht="16">
      <c r="D56" s="80"/>
    </row>
    <row r="57" spans="4:4" ht="16">
      <c r="D57" s="80"/>
    </row>
    <row r="58" spans="4:4" ht="16">
      <c r="D58" s="80"/>
    </row>
    <row r="59" spans="4:4" ht="16">
      <c r="D59" s="80"/>
    </row>
    <row r="60" spans="4:4" ht="16">
      <c r="D60" s="80"/>
    </row>
    <row r="61" spans="4:4" ht="16">
      <c r="D61" s="80"/>
    </row>
    <row r="62" spans="4:4" ht="16">
      <c r="D62" s="80"/>
    </row>
    <row r="63" spans="4:4" ht="16">
      <c r="D63" s="80"/>
    </row>
    <row r="64" spans="4:4" ht="16">
      <c r="D64" s="80"/>
    </row>
    <row r="65" spans="4:4" ht="16">
      <c r="D65" s="80"/>
    </row>
    <row r="66" spans="4:4" ht="16">
      <c r="D66" s="80"/>
    </row>
    <row r="67" spans="4:4" ht="16">
      <c r="D67" s="80"/>
    </row>
    <row r="68" spans="4:4" ht="16">
      <c r="D68" s="80"/>
    </row>
    <row r="69" spans="4:4" ht="16">
      <c r="D69" s="80"/>
    </row>
    <row r="70" spans="4:4" ht="16">
      <c r="D70" s="80"/>
    </row>
    <row r="71" spans="4:4" ht="16">
      <c r="D71" s="80"/>
    </row>
    <row r="72" spans="4:4" ht="16">
      <c r="D72" s="80"/>
    </row>
    <row r="73" spans="4:4" ht="16">
      <c r="D73" s="80"/>
    </row>
    <row r="74" spans="4:4" ht="16">
      <c r="D74" s="80"/>
    </row>
    <row r="75" spans="4:4" ht="16">
      <c r="D75" s="80"/>
    </row>
    <row r="76" spans="4:4" ht="16">
      <c r="D76" s="80"/>
    </row>
    <row r="77" spans="4:4" ht="16">
      <c r="D77" s="80"/>
    </row>
    <row r="78" spans="4:4" ht="16">
      <c r="D78" s="80"/>
    </row>
    <row r="79" spans="4:4" ht="16">
      <c r="D79" s="80"/>
    </row>
    <row r="80" spans="4:4" ht="16">
      <c r="D80" s="80"/>
    </row>
    <row r="81" spans="4:4" ht="16">
      <c r="D81" s="80"/>
    </row>
    <row r="82" spans="4:4" ht="16">
      <c r="D82" s="80"/>
    </row>
    <row r="83" spans="4:4" ht="16">
      <c r="D83" s="80"/>
    </row>
    <row r="84" spans="4:4" ht="16">
      <c r="D84" s="80"/>
    </row>
    <row r="85" spans="4:4" ht="16">
      <c r="D85" s="80"/>
    </row>
    <row r="86" spans="4:4" ht="16">
      <c r="D86" s="80"/>
    </row>
    <row r="87" spans="4:4" ht="16">
      <c r="D87" s="80"/>
    </row>
    <row r="88" spans="4:4" ht="16">
      <c r="D88" s="80"/>
    </row>
    <row r="89" spans="4:4" ht="16">
      <c r="D89" s="80"/>
    </row>
    <row r="90" spans="4:4" ht="16">
      <c r="D90" s="80"/>
    </row>
    <row r="91" spans="4:4" ht="16">
      <c r="D91" s="80"/>
    </row>
    <row r="92" spans="4:4" ht="16">
      <c r="D92" s="80"/>
    </row>
    <row r="93" spans="4:4" ht="16">
      <c r="D93" s="80"/>
    </row>
    <row r="94" spans="4:4" ht="16">
      <c r="D94" s="80"/>
    </row>
    <row r="95" spans="4:4" ht="16">
      <c r="D95" s="80"/>
    </row>
    <row r="96" spans="4:4" ht="16">
      <c r="D96" s="80"/>
    </row>
    <row r="97" spans="4:4" ht="16">
      <c r="D97" s="80"/>
    </row>
    <row r="98" spans="4:4" ht="16">
      <c r="D98" s="80"/>
    </row>
    <row r="99" spans="4:4" ht="16">
      <c r="D99" s="80"/>
    </row>
    <row r="100" spans="4:4" ht="16">
      <c r="D100" s="80"/>
    </row>
    <row r="101" spans="4:4" ht="16">
      <c r="D101" s="80"/>
    </row>
    <row r="102" spans="4:4" ht="16">
      <c r="D102" s="80"/>
    </row>
    <row r="103" spans="4:4" ht="16">
      <c r="D103" s="80"/>
    </row>
    <row r="104" spans="4:4" ht="16">
      <c r="D104" s="80"/>
    </row>
    <row r="105" spans="4:4" ht="16">
      <c r="D105" s="80"/>
    </row>
    <row r="106" spans="4:4" ht="16">
      <c r="D106" s="80"/>
    </row>
    <row r="107" spans="4:4" ht="16">
      <c r="D107" s="80"/>
    </row>
    <row r="108" spans="4:4" ht="16">
      <c r="D108" s="80"/>
    </row>
    <row r="109" spans="4:4" ht="16">
      <c r="D109" s="80"/>
    </row>
    <row r="110" spans="4:4" ht="16">
      <c r="D110" s="80"/>
    </row>
    <row r="111" spans="4:4" ht="16">
      <c r="D111" s="80"/>
    </row>
    <row r="112" spans="4:4" ht="16">
      <c r="D112" s="80"/>
    </row>
    <row r="113" spans="4:4" ht="16">
      <c r="D113" s="80"/>
    </row>
    <row r="114" spans="4:4" ht="16">
      <c r="D114" s="80"/>
    </row>
    <row r="115" spans="4:4" ht="16">
      <c r="D115" s="80"/>
    </row>
    <row r="116" spans="4:4" ht="16">
      <c r="D116" s="80"/>
    </row>
    <row r="117" spans="4:4" ht="16">
      <c r="D117" s="80"/>
    </row>
    <row r="118" spans="4:4" ht="16">
      <c r="D118" s="80"/>
    </row>
    <row r="119" spans="4:4" ht="16">
      <c r="D119" s="80"/>
    </row>
    <row r="120" spans="4:4" ht="16">
      <c r="D120" s="80"/>
    </row>
    <row r="121" spans="4:4" ht="16">
      <c r="D121" s="80"/>
    </row>
    <row r="122" spans="4:4" ht="16">
      <c r="D122" s="80"/>
    </row>
    <row r="123" spans="4:4" ht="16">
      <c r="D123" s="80"/>
    </row>
    <row r="124" spans="4:4" ht="16">
      <c r="D124" s="80"/>
    </row>
    <row r="125" spans="4:4" ht="16">
      <c r="D125" s="80"/>
    </row>
    <row r="126" spans="4:4" ht="16">
      <c r="D126" s="80"/>
    </row>
    <row r="127" spans="4:4" ht="16">
      <c r="D127" s="80"/>
    </row>
    <row r="128" spans="4:4" ht="16">
      <c r="D128" s="80"/>
    </row>
    <row r="129" spans="4:4" ht="16">
      <c r="D129" s="80"/>
    </row>
    <row r="130" spans="4:4" ht="16">
      <c r="D130" s="80"/>
    </row>
    <row r="131" spans="4:4" ht="16">
      <c r="D131" s="80"/>
    </row>
    <row r="132" spans="4:4" ht="16">
      <c r="D132" s="80"/>
    </row>
    <row r="133" spans="4:4" ht="16">
      <c r="D133" s="80"/>
    </row>
    <row r="134" spans="4:4" ht="16">
      <c r="D134" s="80"/>
    </row>
    <row r="135" spans="4:4" ht="16">
      <c r="D135" s="80"/>
    </row>
    <row r="136" spans="4:4" ht="16">
      <c r="D136" s="80"/>
    </row>
    <row r="137" spans="4:4" ht="16">
      <c r="D137" s="80"/>
    </row>
    <row r="138" spans="4:4" ht="16">
      <c r="D138" s="80"/>
    </row>
    <row r="139" spans="4:4" ht="16">
      <c r="D139" s="80"/>
    </row>
    <row r="140" spans="4:4" ht="16">
      <c r="D140" s="80"/>
    </row>
    <row r="141" spans="4:4" ht="16">
      <c r="D141" s="80"/>
    </row>
    <row r="142" spans="4:4" ht="16">
      <c r="D142" s="80"/>
    </row>
    <row r="143" spans="4:4" ht="16">
      <c r="D143" s="80"/>
    </row>
    <row r="144" spans="4:4" ht="16">
      <c r="D144" s="80"/>
    </row>
    <row r="145" spans="4:4" ht="16">
      <c r="D145" s="80"/>
    </row>
    <row r="146" spans="4:4" ht="16">
      <c r="D146" s="80"/>
    </row>
    <row r="147" spans="4:4" ht="16">
      <c r="D147" s="80"/>
    </row>
    <row r="148" spans="4:4" ht="16">
      <c r="D148" s="80"/>
    </row>
    <row r="149" spans="4:4" ht="16">
      <c r="D149" s="80"/>
    </row>
    <row r="150" spans="4:4" ht="16">
      <c r="D150" s="80"/>
    </row>
    <row r="151" spans="4:4" ht="16">
      <c r="D151" s="80"/>
    </row>
    <row r="152" spans="4:4" ht="16">
      <c r="D152" s="80"/>
    </row>
    <row r="153" spans="4:4" ht="16">
      <c r="D153" s="80"/>
    </row>
    <row r="154" spans="4:4" ht="16">
      <c r="D154" s="80"/>
    </row>
    <row r="155" spans="4:4" ht="16">
      <c r="D155" s="80"/>
    </row>
    <row r="156" spans="4:4" ht="16">
      <c r="D156" s="80"/>
    </row>
    <row r="157" spans="4:4" ht="16">
      <c r="D157" s="80"/>
    </row>
    <row r="158" spans="4:4" ht="16">
      <c r="D158" s="80"/>
    </row>
    <row r="159" spans="4:4" ht="16">
      <c r="D159" s="80"/>
    </row>
    <row r="160" spans="4:4" ht="16">
      <c r="D160" s="80"/>
    </row>
    <row r="161" spans="4:4" ht="16">
      <c r="D161" s="80"/>
    </row>
    <row r="162" spans="4:4" ht="16">
      <c r="D162" s="80"/>
    </row>
    <row r="163" spans="4:4" ht="16">
      <c r="D163" s="80"/>
    </row>
    <row r="164" spans="4:4" ht="16">
      <c r="D164" s="80"/>
    </row>
    <row r="165" spans="4:4" ht="16">
      <c r="D165" s="80"/>
    </row>
    <row r="166" spans="4:4" ht="16">
      <c r="D166" s="80"/>
    </row>
    <row r="167" spans="4:4" ht="16">
      <c r="D167" s="80"/>
    </row>
    <row r="168" spans="4:4" ht="16">
      <c r="D168" s="80"/>
    </row>
    <row r="169" spans="4:4" ht="16">
      <c r="D169" s="80"/>
    </row>
    <row r="170" spans="4:4" ht="16">
      <c r="D170" s="80"/>
    </row>
    <row r="171" spans="4:4" ht="16">
      <c r="D171" s="80"/>
    </row>
    <row r="172" spans="4:4" ht="16">
      <c r="D172" s="80"/>
    </row>
    <row r="173" spans="4:4" ht="16">
      <c r="D173" s="80"/>
    </row>
    <row r="174" spans="4:4" ht="16">
      <c r="D174" s="80"/>
    </row>
    <row r="175" spans="4:4" ht="16">
      <c r="D175" s="80"/>
    </row>
    <row r="176" spans="4:4" ht="16">
      <c r="D176" s="80"/>
    </row>
    <row r="177" spans="4:4" ht="16">
      <c r="D177" s="80"/>
    </row>
    <row r="178" spans="4:4" ht="16">
      <c r="D178" s="80"/>
    </row>
    <row r="179" spans="4:4" ht="16">
      <c r="D179" s="80"/>
    </row>
    <row r="180" spans="4:4" ht="16">
      <c r="D180" s="80"/>
    </row>
    <row r="181" spans="4:4" ht="16">
      <c r="D181" s="80"/>
    </row>
    <row r="182" spans="4:4" ht="16">
      <c r="D182" s="80"/>
    </row>
    <row r="183" spans="4:4" ht="16">
      <c r="D183" s="80"/>
    </row>
    <row r="184" spans="4:4" ht="16">
      <c r="D184" s="80"/>
    </row>
    <row r="185" spans="4:4" ht="16">
      <c r="D185" s="80"/>
    </row>
    <row r="186" spans="4:4" ht="16">
      <c r="D186" s="80"/>
    </row>
    <row r="187" spans="4:4" ht="16">
      <c r="D187" s="80"/>
    </row>
    <row r="188" spans="4:4" ht="16">
      <c r="D188" s="80"/>
    </row>
    <row r="189" spans="4:4" ht="16">
      <c r="D189" s="80"/>
    </row>
    <row r="190" spans="4:4" ht="16">
      <c r="D190" s="80"/>
    </row>
    <row r="191" spans="4:4" ht="16">
      <c r="D191" s="80"/>
    </row>
    <row r="192" spans="4:4" ht="16">
      <c r="D192" s="80"/>
    </row>
    <row r="193" spans="4:4" ht="16">
      <c r="D193" s="80"/>
    </row>
    <row r="194" spans="4:4" ht="16">
      <c r="D194" s="80"/>
    </row>
    <row r="195" spans="4:4" ht="16">
      <c r="D195" s="80"/>
    </row>
    <row r="196" spans="4:4" ht="16">
      <c r="D196" s="80"/>
    </row>
    <row r="197" spans="4:4" ht="16">
      <c r="D197" s="80"/>
    </row>
    <row r="198" spans="4:4" ht="16">
      <c r="D198" s="80"/>
    </row>
    <row r="199" spans="4:4" ht="16">
      <c r="D199" s="80"/>
    </row>
    <row r="200" spans="4:4" ht="16">
      <c r="D200" s="80"/>
    </row>
    <row r="201" spans="4:4" ht="16">
      <c r="D201" s="80"/>
    </row>
    <row r="202" spans="4:4" ht="16">
      <c r="D202" s="80"/>
    </row>
    <row r="203" spans="4:4" ht="16">
      <c r="D203" s="80"/>
    </row>
    <row r="204" spans="4:4" ht="16">
      <c r="D204" s="80"/>
    </row>
    <row r="205" spans="4:4" ht="16">
      <c r="D205" s="80"/>
    </row>
    <row r="206" spans="4:4" ht="16">
      <c r="D206" s="80"/>
    </row>
    <row r="207" spans="4:4" ht="16">
      <c r="D207" s="80"/>
    </row>
    <row r="208" spans="4:4" ht="16">
      <c r="D208" s="80"/>
    </row>
    <row r="209" spans="4:4" ht="16">
      <c r="D209" s="80"/>
    </row>
    <row r="210" spans="4:4" ht="16">
      <c r="D210" s="80"/>
    </row>
    <row r="211" spans="4:4" ht="16">
      <c r="D211" s="80"/>
    </row>
    <row r="212" spans="4:4" ht="16">
      <c r="D212" s="80"/>
    </row>
    <row r="213" spans="4:4" ht="16">
      <c r="D213" s="80"/>
    </row>
    <row r="214" spans="4:4" ht="16">
      <c r="D214" s="80"/>
    </row>
    <row r="215" spans="4:4" ht="16">
      <c r="D215" s="80"/>
    </row>
    <row r="216" spans="4:4" ht="16">
      <c r="D216" s="80"/>
    </row>
    <row r="217" spans="4:4" ht="16">
      <c r="D217" s="80"/>
    </row>
    <row r="218" spans="4:4" ht="16">
      <c r="D218" s="80"/>
    </row>
    <row r="219" spans="4:4" ht="16">
      <c r="D219" s="80"/>
    </row>
    <row r="220" spans="4:4" ht="16">
      <c r="D220" s="80"/>
    </row>
    <row r="221" spans="4:4" ht="16">
      <c r="D221" s="80"/>
    </row>
    <row r="222" spans="4:4" ht="16">
      <c r="D222" s="80"/>
    </row>
    <row r="223" spans="4:4" ht="16">
      <c r="D223" s="80"/>
    </row>
    <row r="224" spans="4:4" ht="16">
      <c r="D224" s="80"/>
    </row>
    <row r="225" spans="4:4" ht="16">
      <c r="D225" s="80"/>
    </row>
    <row r="226" spans="4:4" ht="16">
      <c r="D226" s="80"/>
    </row>
    <row r="227" spans="4:4" ht="16">
      <c r="D227" s="80"/>
    </row>
    <row r="228" spans="4:4" ht="16">
      <c r="D228" s="80"/>
    </row>
    <row r="229" spans="4:4" ht="16">
      <c r="D229" s="80"/>
    </row>
    <row r="230" spans="4:4" ht="16">
      <c r="D230" s="80"/>
    </row>
    <row r="231" spans="4:4" ht="16">
      <c r="D231" s="80"/>
    </row>
    <row r="232" spans="4:4" ht="16">
      <c r="D232" s="80"/>
    </row>
    <row r="233" spans="4:4" ht="16">
      <c r="D233" s="80"/>
    </row>
    <row r="234" spans="4:4" ht="16">
      <c r="D234" s="80"/>
    </row>
    <row r="235" spans="4:4" ht="16">
      <c r="D235" s="80"/>
    </row>
    <row r="236" spans="4:4" ht="16">
      <c r="D236" s="80"/>
    </row>
    <row r="237" spans="4:4" ht="16">
      <c r="D237" s="80"/>
    </row>
    <row r="238" spans="4:4" ht="16">
      <c r="D238" s="80"/>
    </row>
    <row r="239" spans="4:4" ht="16">
      <c r="D239" s="80"/>
    </row>
    <row r="240" spans="4:4" ht="16">
      <c r="D240" s="80"/>
    </row>
    <row r="241" spans="4:4" ht="16">
      <c r="D241" s="80"/>
    </row>
    <row r="242" spans="4:4" ht="16">
      <c r="D242" s="80"/>
    </row>
    <row r="243" spans="4:4" ht="16">
      <c r="D243" s="80"/>
    </row>
    <row r="244" spans="4:4" ht="16">
      <c r="D244" s="80"/>
    </row>
    <row r="245" spans="4:4" ht="16">
      <c r="D245" s="80"/>
    </row>
    <row r="246" spans="4:4" ht="16">
      <c r="D246" s="80"/>
    </row>
    <row r="247" spans="4:4" ht="16">
      <c r="D247" s="80"/>
    </row>
    <row r="248" spans="4:4" ht="16">
      <c r="D248" s="80"/>
    </row>
    <row r="249" spans="4:4" ht="16">
      <c r="D249" s="80"/>
    </row>
    <row r="250" spans="4:4" ht="16">
      <c r="D250" s="80"/>
    </row>
    <row r="251" spans="4:4" ht="16">
      <c r="D251" s="80"/>
    </row>
    <row r="252" spans="4:4" ht="16">
      <c r="D252" s="80"/>
    </row>
    <row r="253" spans="4:4" ht="16">
      <c r="D253" s="80"/>
    </row>
    <row r="254" spans="4:4" ht="16">
      <c r="D254" s="80"/>
    </row>
    <row r="255" spans="4:4" ht="16">
      <c r="D255" s="80"/>
    </row>
    <row r="256" spans="4:4" ht="16">
      <c r="D256" s="80"/>
    </row>
    <row r="257" spans="4:4" ht="16">
      <c r="D257" s="80"/>
    </row>
    <row r="258" spans="4:4" ht="16">
      <c r="D258" s="80"/>
    </row>
    <row r="259" spans="4:4" ht="16">
      <c r="D259" s="80"/>
    </row>
    <row r="260" spans="4:4" ht="16">
      <c r="D260" s="80"/>
    </row>
    <row r="261" spans="4:4" ht="16">
      <c r="D261" s="80"/>
    </row>
    <row r="262" spans="4:4" ht="16">
      <c r="D262" s="80"/>
    </row>
    <row r="263" spans="4:4" ht="16">
      <c r="D263" s="80"/>
    </row>
    <row r="264" spans="4:4" ht="16">
      <c r="D264" s="80"/>
    </row>
    <row r="265" spans="4:4" ht="16">
      <c r="D265" s="80"/>
    </row>
    <row r="266" spans="4:4" ht="16">
      <c r="D266" s="80"/>
    </row>
    <row r="267" spans="4:4" ht="16">
      <c r="D267" s="80"/>
    </row>
    <row r="268" spans="4:4" ht="16">
      <c r="D268" s="80"/>
    </row>
    <row r="269" spans="4:4" ht="16">
      <c r="D269" s="80"/>
    </row>
    <row r="270" spans="4:4" ht="16">
      <c r="D270" s="80"/>
    </row>
    <row r="271" spans="4:4" ht="16">
      <c r="D271" s="80"/>
    </row>
    <row r="272" spans="4:4" ht="16">
      <c r="D272" s="80"/>
    </row>
    <row r="273" spans="4:4" ht="16">
      <c r="D273" s="80"/>
    </row>
    <row r="274" spans="4:4" ht="16">
      <c r="D274" s="80"/>
    </row>
    <row r="275" spans="4:4" ht="16">
      <c r="D275" s="80"/>
    </row>
    <row r="276" spans="4:4" ht="16">
      <c r="D276" s="80"/>
    </row>
    <row r="277" spans="4:4" ht="16">
      <c r="D277" s="80"/>
    </row>
    <row r="278" spans="4:4" ht="16">
      <c r="D278" s="80"/>
    </row>
    <row r="279" spans="4:4" ht="16">
      <c r="D279" s="80"/>
    </row>
    <row r="280" spans="4:4" ht="16">
      <c r="D280" s="80"/>
    </row>
    <row r="281" spans="4:4" ht="16">
      <c r="D281" s="80"/>
    </row>
    <row r="282" spans="4:4" ht="16">
      <c r="D282" s="80"/>
    </row>
    <row r="283" spans="4:4" ht="16">
      <c r="D283" s="80"/>
    </row>
    <row r="284" spans="4:4" ht="16">
      <c r="D284" s="80"/>
    </row>
    <row r="285" spans="4:4" ht="16">
      <c r="D285" s="80"/>
    </row>
    <row r="286" spans="4:4" ht="16">
      <c r="D286" s="80"/>
    </row>
    <row r="287" spans="4:4" ht="16">
      <c r="D287" s="80"/>
    </row>
    <row r="288" spans="4:4" ht="16">
      <c r="D288" s="80"/>
    </row>
    <row r="289" spans="4:4" ht="16">
      <c r="D289" s="80"/>
    </row>
    <row r="290" spans="4:4" ht="16">
      <c r="D290" s="80"/>
    </row>
    <row r="291" spans="4:4" ht="16">
      <c r="D291" s="80"/>
    </row>
    <row r="292" spans="4:4" ht="16">
      <c r="D292" s="80"/>
    </row>
    <row r="293" spans="4:4" ht="16">
      <c r="D293" s="80"/>
    </row>
    <row r="294" spans="4:4" ht="16">
      <c r="D294" s="80"/>
    </row>
    <row r="295" spans="4:4" ht="16">
      <c r="D295" s="80"/>
    </row>
    <row r="296" spans="4:4" ht="16">
      <c r="D296" s="80"/>
    </row>
    <row r="297" spans="4:4" ht="16">
      <c r="D297" s="80"/>
    </row>
    <row r="298" spans="4:4" ht="16">
      <c r="D298" s="80"/>
    </row>
    <row r="299" spans="4:4" ht="16">
      <c r="D299" s="80"/>
    </row>
    <row r="300" spans="4:4" ht="16">
      <c r="D300" s="80"/>
    </row>
    <row r="301" spans="4:4" ht="16">
      <c r="D301" s="80"/>
    </row>
    <row r="302" spans="4:4" ht="16">
      <c r="D302" s="80"/>
    </row>
    <row r="303" spans="4:4" ht="16">
      <c r="D303" s="80"/>
    </row>
    <row r="304" spans="4:4" ht="16">
      <c r="D304" s="80"/>
    </row>
    <row r="305" spans="4:4" ht="16">
      <c r="D305" s="80"/>
    </row>
    <row r="306" spans="4:4" ht="16">
      <c r="D306" s="80"/>
    </row>
    <row r="307" spans="4:4" ht="16">
      <c r="D307" s="80"/>
    </row>
    <row r="308" spans="4:4" ht="16">
      <c r="D308" s="80"/>
    </row>
    <row r="309" spans="4:4" ht="16">
      <c r="D309" s="80"/>
    </row>
    <row r="310" spans="4:4" ht="16">
      <c r="D310" s="80"/>
    </row>
    <row r="311" spans="4:4" ht="16">
      <c r="D311" s="80"/>
    </row>
    <row r="312" spans="4:4" ht="16">
      <c r="D312" s="80"/>
    </row>
    <row r="313" spans="4:4" ht="16">
      <c r="D313" s="80"/>
    </row>
    <row r="314" spans="4:4" ht="16">
      <c r="D314" s="80"/>
    </row>
    <row r="315" spans="4:4" ht="16">
      <c r="D315" s="80"/>
    </row>
    <row r="316" spans="4:4" ht="16">
      <c r="D316" s="80"/>
    </row>
    <row r="317" spans="4:4" ht="16">
      <c r="D317" s="80"/>
    </row>
    <row r="318" spans="4:4" ht="16">
      <c r="D318" s="80"/>
    </row>
    <row r="319" spans="4:4" ht="16">
      <c r="D319" s="80"/>
    </row>
    <row r="320" spans="4:4" ht="16">
      <c r="D320" s="80"/>
    </row>
    <row r="321" spans="4:4" ht="16">
      <c r="D321" s="80"/>
    </row>
    <row r="322" spans="4:4" ht="16">
      <c r="D322" s="80"/>
    </row>
    <row r="323" spans="4:4" ht="16">
      <c r="D323" s="80"/>
    </row>
    <row r="324" spans="4:4" ht="16">
      <c r="D324" s="80"/>
    </row>
    <row r="325" spans="4:4" ht="16">
      <c r="D325" s="80"/>
    </row>
    <row r="326" spans="4:4" ht="16">
      <c r="D326" s="80"/>
    </row>
    <row r="327" spans="4:4" ht="16">
      <c r="D327" s="80"/>
    </row>
    <row r="328" spans="4:4" ht="16">
      <c r="D328" s="80"/>
    </row>
    <row r="329" spans="4:4" ht="16">
      <c r="D329" s="80"/>
    </row>
    <row r="330" spans="4:4" ht="16">
      <c r="D330" s="80"/>
    </row>
    <row r="331" spans="4:4" ht="16">
      <c r="D331" s="80"/>
    </row>
    <row r="332" spans="4:4" ht="16">
      <c r="D332" s="80"/>
    </row>
    <row r="333" spans="4:4" ht="16">
      <c r="D333" s="80"/>
    </row>
    <row r="334" spans="4:4" ht="16">
      <c r="D334" s="80"/>
    </row>
    <row r="335" spans="4:4" ht="16">
      <c r="D335" s="80"/>
    </row>
    <row r="336" spans="4:4" ht="16">
      <c r="D336" s="80"/>
    </row>
    <row r="337" spans="4:4" ht="16">
      <c r="D337" s="80"/>
    </row>
    <row r="338" spans="4:4" ht="16">
      <c r="D338" s="80"/>
    </row>
    <row r="339" spans="4:4" ht="16">
      <c r="D339" s="80"/>
    </row>
    <row r="340" spans="4:4" ht="16">
      <c r="D340" s="80"/>
    </row>
    <row r="341" spans="4:4" ht="16">
      <c r="D341" s="80"/>
    </row>
    <row r="342" spans="4:4" ht="16">
      <c r="D342" s="80"/>
    </row>
    <row r="343" spans="4:4" ht="16">
      <c r="D343" s="80"/>
    </row>
    <row r="344" spans="4:4" ht="16">
      <c r="D344" s="80"/>
    </row>
    <row r="345" spans="4:4" ht="16">
      <c r="D345" s="80"/>
    </row>
    <row r="346" spans="4:4" ht="16">
      <c r="D346" s="80"/>
    </row>
    <row r="347" spans="4:4" ht="16">
      <c r="D347" s="80"/>
    </row>
    <row r="348" spans="4:4" ht="16">
      <c r="D348" s="80"/>
    </row>
    <row r="349" spans="4:4" ht="16">
      <c r="D349" s="80"/>
    </row>
    <row r="350" spans="4:4" ht="16">
      <c r="D350" s="80"/>
    </row>
    <row r="351" spans="4:4" ht="16">
      <c r="D351" s="80"/>
    </row>
    <row r="352" spans="4:4" ht="16">
      <c r="D352" s="80"/>
    </row>
    <row r="353" spans="4:4" ht="16">
      <c r="D353" s="80"/>
    </row>
    <row r="354" spans="4:4" ht="16">
      <c r="D354" s="80"/>
    </row>
    <row r="355" spans="4:4" ht="16">
      <c r="D355" s="80"/>
    </row>
    <row r="356" spans="4:4" ht="16">
      <c r="D356" s="80"/>
    </row>
    <row r="357" spans="4:4" ht="16">
      <c r="D357" s="80"/>
    </row>
    <row r="358" spans="4:4" ht="16">
      <c r="D358" s="80"/>
    </row>
    <row r="359" spans="4:4" ht="16">
      <c r="D359" s="80"/>
    </row>
    <row r="360" spans="4:4" ht="16">
      <c r="D360" s="80"/>
    </row>
    <row r="361" spans="4:4" ht="16">
      <c r="D361" s="80"/>
    </row>
    <row r="362" spans="4:4" ht="16">
      <c r="D362" s="80"/>
    </row>
    <row r="363" spans="4:4" ht="16">
      <c r="D363" s="80"/>
    </row>
    <row r="364" spans="4:4" ht="16">
      <c r="D364" s="80"/>
    </row>
    <row r="365" spans="4:4" ht="16">
      <c r="D365" s="80"/>
    </row>
    <row r="366" spans="4:4" ht="16">
      <c r="D366" s="80"/>
    </row>
    <row r="367" spans="4:4" ht="16">
      <c r="D367" s="80"/>
    </row>
    <row r="368" spans="4:4" ht="16">
      <c r="D368" s="80"/>
    </row>
    <row r="369" spans="4:4" ht="16">
      <c r="D369" s="80"/>
    </row>
    <row r="370" spans="4:4" ht="16">
      <c r="D370" s="80"/>
    </row>
    <row r="371" spans="4:4" ht="16">
      <c r="D371" s="80"/>
    </row>
    <row r="372" spans="4:4" ht="16">
      <c r="D372" s="80"/>
    </row>
    <row r="373" spans="4:4" ht="16">
      <c r="D373" s="80"/>
    </row>
    <row r="374" spans="4:4" ht="16">
      <c r="D374" s="80"/>
    </row>
    <row r="375" spans="4:4" ht="16">
      <c r="D375" s="80"/>
    </row>
    <row r="376" spans="4:4" ht="16">
      <c r="D376" s="80"/>
    </row>
    <row r="377" spans="4:4" ht="16">
      <c r="D377" s="80"/>
    </row>
    <row r="378" spans="4:4" ht="16">
      <c r="D378" s="80"/>
    </row>
    <row r="379" spans="4:4" ht="16">
      <c r="D379" s="80"/>
    </row>
    <row r="380" spans="4:4" ht="16">
      <c r="D380" s="80"/>
    </row>
    <row r="381" spans="4:4" ht="16">
      <c r="D381" s="80"/>
    </row>
    <row r="382" spans="4:4" ht="16">
      <c r="D382" s="80"/>
    </row>
    <row r="383" spans="4:4" ht="16">
      <c r="D383" s="80"/>
    </row>
    <row r="384" spans="4:4" ht="16">
      <c r="D384" s="80"/>
    </row>
    <row r="385" spans="4:4" ht="16">
      <c r="D385" s="80"/>
    </row>
    <row r="386" spans="4:4" ht="16">
      <c r="D386" s="80"/>
    </row>
    <row r="387" spans="4:4" ht="16">
      <c r="D387" s="80"/>
    </row>
    <row r="388" spans="4:4" ht="16">
      <c r="D388" s="80"/>
    </row>
    <row r="389" spans="4:4" ht="16">
      <c r="D389" s="80"/>
    </row>
    <row r="390" spans="4:4" ht="16">
      <c r="D390" s="80"/>
    </row>
    <row r="391" spans="4:4" ht="16">
      <c r="D391" s="80"/>
    </row>
    <row r="392" spans="4:4" ht="16">
      <c r="D392" s="80"/>
    </row>
    <row r="393" spans="4:4" ht="16">
      <c r="D393" s="80"/>
    </row>
    <row r="394" spans="4:4" ht="16">
      <c r="D394" s="80"/>
    </row>
    <row r="395" spans="4:4" ht="16">
      <c r="D395" s="80"/>
    </row>
    <row r="396" spans="4:4" ht="16">
      <c r="D396" s="80"/>
    </row>
    <row r="397" spans="4:4" ht="16">
      <c r="D397" s="80"/>
    </row>
    <row r="398" spans="4:4" ht="16">
      <c r="D398" s="80"/>
    </row>
    <row r="399" spans="4:4" ht="16">
      <c r="D399" s="80"/>
    </row>
    <row r="400" spans="4:4" ht="16">
      <c r="D400" s="80"/>
    </row>
    <row r="401" spans="4:4" ht="16">
      <c r="D401" s="80"/>
    </row>
    <row r="402" spans="4:4" ht="16">
      <c r="D402" s="80"/>
    </row>
    <row r="403" spans="4:4" ht="16">
      <c r="D403" s="80"/>
    </row>
    <row r="404" spans="4:4" ht="16">
      <c r="D404" s="80"/>
    </row>
    <row r="405" spans="4:4" ht="16">
      <c r="D405" s="80"/>
    </row>
    <row r="406" spans="4:4" ht="16">
      <c r="D406" s="80"/>
    </row>
    <row r="407" spans="4:4" ht="16">
      <c r="D407" s="80"/>
    </row>
    <row r="408" spans="4:4" ht="16">
      <c r="D408" s="80"/>
    </row>
    <row r="409" spans="4:4" ht="16">
      <c r="D409" s="80"/>
    </row>
    <row r="410" spans="4:4" ht="16">
      <c r="D410" s="80"/>
    </row>
    <row r="411" spans="4:4" ht="16">
      <c r="D411" s="80"/>
    </row>
    <row r="412" spans="4:4" ht="16">
      <c r="D412" s="80"/>
    </row>
    <row r="413" spans="4:4" ht="16">
      <c r="D413" s="80"/>
    </row>
    <row r="414" spans="4:4" ht="16">
      <c r="D414" s="80"/>
    </row>
    <row r="415" spans="4:4" ht="16">
      <c r="D415" s="80"/>
    </row>
    <row r="416" spans="4:4" ht="16">
      <c r="D416" s="80"/>
    </row>
    <row r="417" spans="4:4" ht="16">
      <c r="D417" s="80"/>
    </row>
    <row r="418" spans="4:4" ht="16">
      <c r="D418" s="80"/>
    </row>
    <row r="419" spans="4:4" ht="16">
      <c r="D419" s="80"/>
    </row>
    <row r="420" spans="4:4" ht="16">
      <c r="D420" s="80"/>
    </row>
    <row r="421" spans="4:4" ht="16">
      <c r="D421" s="80"/>
    </row>
    <row r="422" spans="4:4" ht="16">
      <c r="D422" s="80"/>
    </row>
    <row r="423" spans="4:4" ht="16">
      <c r="D423" s="80"/>
    </row>
    <row r="424" spans="4:4" ht="16">
      <c r="D424" s="80"/>
    </row>
    <row r="425" spans="4:4" ht="16">
      <c r="D425" s="80"/>
    </row>
    <row r="426" spans="4:4" ht="16">
      <c r="D426" s="80"/>
    </row>
    <row r="427" spans="4:4" ht="16">
      <c r="D427" s="80"/>
    </row>
    <row r="428" spans="4:4" ht="16">
      <c r="D428" s="80"/>
    </row>
    <row r="429" spans="4:4" ht="16">
      <c r="D429" s="80"/>
    </row>
    <row r="430" spans="4:4" ht="16">
      <c r="D430" s="80"/>
    </row>
    <row r="431" spans="4:4" ht="16">
      <c r="D431" s="80"/>
    </row>
    <row r="432" spans="4:4" ht="16">
      <c r="D432" s="80"/>
    </row>
    <row r="433" spans="4:4" ht="16">
      <c r="D433" s="80"/>
    </row>
    <row r="434" spans="4:4" ht="16">
      <c r="D434" s="80"/>
    </row>
    <row r="435" spans="4:4" ht="16">
      <c r="D435" s="80"/>
    </row>
    <row r="436" spans="4:4" ht="16">
      <c r="D436" s="80"/>
    </row>
    <row r="437" spans="4:4" ht="16">
      <c r="D437" s="80"/>
    </row>
    <row r="438" spans="4:4" ht="16">
      <c r="D438" s="80"/>
    </row>
    <row r="439" spans="4:4" ht="16">
      <c r="D439" s="80"/>
    </row>
    <row r="440" spans="4:4" ht="16">
      <c r="D440" s="80"/>
    </row>
    <row r="441" spans="4:4" ht="16">
      <c r="D441" s="80"/>
    </row>
    <row r="442" spans="4:4" ht="16">
      <c r="D442" s="80"/>
    </row>
    <row r="443" spans="4:4" ht="16">
      <c r="D443" s="80"/>
    </row>
    <row r="444" spans="4:4" ht="16">
      <c r="D444" s="80"/>
    </row>
    <row r="445" spans="4:4" ht="16">
      <c r="D445" s="80"/>
    </row>
    <row r="446" spans="4:4" ht="16">
      <c r="D446" s="80"/>
    </row>
    <row r="447" spans="4:4" ht="16">
      <c r="D447" s="80"/>
    </row>
    <row r="448" spans="4:4" ht="16">
      <c r="D448" s="80"/>
    </row>
    <row r="449" spans="4:4" ht="16">
      <c r="D449" s="80"/>
    </row>
    <row r="450" spans="4:4" ht="16">
      <c r="D450" s="80"/>
    </row>
    <row r="451" spans="4:4" ht="16">
      <c r="D451" s="80"/>
    </row>
    <row r="452" spans="4:4" ht="16">
      <c r="D452" s="80"/>
    </row>
    <row r="453" spans="4:4" ht="16">
      <c r="D453" s="80"/>
    </row>
    <row r="454" spans="4:4" ht="16">
      <c r="D454" s="80"/>
    </row>
    <row r="455" spans="4:4" ht="16">
      <c r="D455" s="80"/>
    </row>
    <row r="456" spans="4:4" ht="16">
      <c r="D456" s="80"/>
    </row>
    <row r="457" spans="4:4" ht="16">
      <c r="D457" s="80"/>
    </row>
    <row r="458" spans="4:4" ht="16">
      <c r="D458" s="80"/>
    </row>
    <row r="459" spans="4:4" ht="16">
      <c r="D459" s="80"/>
    </row>
    <row r="460" spans="4:4" ht="16">
      <c r="D460" s="80"/>
    </row>
    <row r="461" spans="4:4" ht="16">
      <c r="D461" s="80"/>
    </row>
    <row r="462" spans="4:4" ht="16">
      <c r="D462" s="80"/>
    </row>
    <row r="463" spans="4:4" ht="16">
      <c r="D463" s="80"/>
    </row>
    <row r="464" spans="4:4" ht="16">
      <c r="D464" s="80"/>
    </row>
    <row r="465" spans="4:4" ht="16">
      <c r="D465" s="80"/>
    </row>
    <row r="466" spans="4:4" ht="16">
      <c r="D466" s="80"/>
    </row>
    <row r="467" spans="4:4" ht="16">
      <c r="D467" s="80"/>
    </row>
    <row r="468" spans="4:4" ht="16">
      <c r="D468" s="80"/>
    </row>
    <row r="469" spans="4:4" ht="16">
      <c r="D469" s="80"/>
    </row>
    <row r="470" spans="4:4" ht="16">
      <c r="D470" s="80"/>
    </row>
    <row r="471" spans="4:4" ht="16">
      <c r="D471" s="80"/>
    </row>
    <row r="472" spans="4:4" ht="16">
      <c r="D472" s="80"/>
    </row>
    <row r="473" spans="4:4" ht="16">
      <c r="D473" s="80"/>
    </row>
    <row r="474" spans="4:4" ht="16">
      <c r="D474" s="80"/>
    </row>
    <row r="475" spans="4:4" ht="16">
      <c r="D475" s="80"/>
    </row>
    <row r="476" spans="4:4" ht="16">
      <c r="D476" s="80"/>
    </row>
    <row r="477" spans="4:4" ht="16">
      <c r="D477" s="80"/>
    </row>
    <row r="478" spans="4:4" ht="16">
      <c r="D478" s="80"/>
    </row>
    <row r="479" spans="4:4" ht="16">
      <c r="D479" s="80"/>
    </row>
    <row r="480" spans="4:4" ht="16">
      <c r="D480" s="80"/>
    </row>
    <row r="481" spans="4:4" ht="16">
      <c r="D481" s="80"/>
    </row>
    <row r="482" spans="4:4" ht="16">
      <c r="D482" s="80"/>
    </row>
    <row r="483" spans="4:4" ht="16">
      <c r="D483" s="80"/>
    </row>
    <row r="484" spans="4:4" ht="16">
      <c r="D484" s="80"/>
    </row>
    <row r="485" spans="4:4" ht="16">
      <c r="D485" s="80"/>
    </row>
    <row r="486" spans="4:4" ht="16">
      <c r="D486" s="80"/>
    </row>
    <row r="487" spans="4:4" ht="16">
      <c r="D487" s="80"/>
    </row>
    <row r="488" spans="4:4" ht="16">
      <c r="D488" s="80"/>
    </row>
    <row r="489" spans="4:4" ht="16">
      <c r="D489" s="80"/>
    </row>
    <row r="490" spans="4:4" ht="16">
      <c r="D490" s="80"/>
    </row>
    <row r="491" spans="4:4" ht="16">
      <c r="D491" s="80"/>
    </row>
    <row r="492" spans="4:4" ht="16">
      <c r="D492" s="80"/>
    </row>
    <row r="493" spans="4:4" ht="16">
      <c r="D493" s="80"/>
    </row>
    <row r="494" spans="4:4" ht="16">
      <c r="D494" s="80"/>
    </row>
    <row r="495" spans="4:4" ht="16">
      <c r="D495" s="80"/>
    </row>
    <row r="496" spans="4:4" ht="16">
      <c r="D496" s="80"/>
    </row>
    <row r="497" spans="4:4" ht="16">
      <c r="D497" s="80"/>
    </row>
    <row r="498" spans="4:4" ht="16">
      <c r="D498" s="80"/>
    </row>
    <row r="499" spans="4:4" ht="16">
      <c r="D499" s="80"/>
    </row>
    <row r="500" spans="4:4" ht="16">
      <c r="D500" s="80"/>
    </row>
    <row r="501" spans="4:4" ht="16">
      <c r="D501" s="80"/>
    </row>
    <row r="502" spans="4:4" ht="16">
      <c r="D502" s="80"/>
    </row>
    <row r="503" spans="4:4" ht="16">
      <c r="D503" s="80"/>
    </row>
    <row r="504" spans="4:4" ht="16">
      <c r="D504" s="80"/>
    </row>
    <row r="505" spans="4:4" ht="16">
      <c r="D505" s="80"/>
    </row>
    <row r="506" spans="4:4" ht="16">
      <c r="D506" s="80"/>
    </row>
    <row r="507" spans="4:4" ht="16">
      <c r="D507" s="80"/>
    </row>
    <row r="508" spans="4:4" ht="16">
      <c r="D508" s="80"/>
    </row>
    <row r="509" spans="4:4" ht="16">
      <c r="D509" s="80"/>
    </row>
    <row r="510" spans="4:4" ht="16">
      <c r="D510" s="80"/>
    </row>
    <row r="511" spans="4:4" ht="16">
      <c r="D511" s="80"/>
    </row>
    <row r="512" spans="4:4" ht="16">
      <c r="D512" s="80"/>
    </row>
    <row r="513" spans="4:4" ht="16">
      <c r="D513" s="80"/>
    </row>
    <row r="514" spans="4:4" ht="16">
      <c r="D514" s="80"/>
    </row>
    <row r="515" spans="4:4" ht="16">
      <c r="D515" s="80"/>
    </row>
    <row r="516" spans="4:4" ht="16">
      <c r="D516" s="80"/>
    </row>
    <row r="517" spans="4:4" ht="16">
      <c r="D517" s="80"/>
    </row>
    <row r="518" spans="4:4" ht="16">
      <c r="D518" s="80"/>
    </row>
    <row r="519" spans="4:4" ht="16">
      <c r="D519" s="80"/>
    </row>
    <row r="520" spans="4:4" ht="16">
      <c r="D520" s="80"/>
    </row>
    <row r="521" spans="4:4" ht="16">
      <c r="D521" s="80"/>
    </row>
    <row r="522" spans="4:4" ht="16">
      <c r="D522" s="80"/>
    </row>
    <row r="523" spans="4:4" ht="16">
      <c r="D523" s="80"/>
    </row>
    <row r="524" spans="4:4" ht="16">
      <c r="D524" s="80"/>
    </row>
    <row r="525" spans="4:4" ht="16">
      <c r="D525" s="80"/>
    </row>
    <row r="526" spans="4:4" ht="16">
      <c r="D526" s="80"/>
    </row>
    <row r="527" spans="4:4" ht="16">
      <c r="D527" s="80"/>
    </row>
    <row r="528" spans="4:4" ht="16">
      <c r="D528" s="80"/>
    </row>
    <row r="529" spans="4:4" ht="16">
      <c r="D529" s="80"/>
    </row>
    <row r="530" spans="4:4" ht="16">
      <c r="D530" s="80"/>
    </row>
    <row r="531" spans="4:4" ht="16">
      <c r="D531" s="80"/>
    </row>
    <row r="532" spans="4:4" ht="16">
      <c r="D532" s="80"/>
    </row>
    <row r="533" spans="4:4" ht="16">
      <c r="D533" s="80"/>
    </row>
    <row r="534" spans="4:4" ht="16">
      <c r="D534" s="80"/>
    </row>
    <row r="535" spans="4:4" ht="16">
      <c r="D535" s="80"/>
    </row>
    <row r="536" spans="4:4" ht="16">
      <c r="D536" s="80"/>
    </row>
    <row r="537" spans="4:4" ht="16">
      <c r="D537" s="80"/>
    </row>
    <row r="538" spans="4:4" ht="16">
      <c r="D538" s="80"/>
    </row>
    <row r="539" spans="4:4" ht="16">
      <c r="D539" s="80"/>
    </row>
    <row r="540" spans="4:4" ht="16">
      <c r="D540" s="80"/>
    </row>
    <row r="541" spans="4:4" ht="16">
      <c r="D541" s="80"/>
    </row>
    <row r="542" spans="4:4" ht="16">
      <c r="D542" s="80"/>
    </row>
    <row r="543" spans="4:4" ht="16">
      <c r="D543" s="80"/>
    </row>
    <row r="544" spans="4:4" ht="16">
      <c r="D544" s="80"/>
    </row>
    <row r="545" spans="4:4" ht="16">
      <c r="D545" s="80"/>
    </row>
    <row r="546" spans="4:4" ht="16">
      <c r="D546" s="80"/>
    </row>
    <row r="547" spans="4:4" ht="16">
      <c r="D547" s="80"/>
    </row>
    <row r="548" spans="4:4" ht="16">
      <c r="D548" s="80"/>
    </row>
    <row r="549" spans="4:4" ht="16">
      <c r="D549" s="80"/>
    </row>
    <row r="550" spans="4:4" ht="16">
      <c r="D550" s="80"/>
    </row>
    <row r="551" spans="4:4" ht="16">
      <c r="D551" s="80"/>
    </row>
    <row r="552" spans="4:4" ht="16">
      <c r="D552" s="80"/>
    </row>
    <row r="553" spans="4:4" ht="16">
      <c r="D553" s="80"/>
    </row>
    <row r="554" spans="4:4" ht="16">
      <c r="D554" s="80"/>
    </row>
    <row r="555" spans="4:4" ht="16">
      <c r="D555" s="80"/>
    </row>
    <row r="556" spans="4:4" ht="16">
      <c r="D556" s="80"/>
    </row>
    <row r="557" spans="4:4" ht="16">
      <c r="D557" s="80"/>
    </row>
    <row r="558" spans="4:4" ht="16">
      <c r="D558" s="80"/>
    </row>
    <row r="559" spans="4:4" ht="16">
      <c r="D559" s="80"/>
    </row>
    <row r="560" spans="4:4" ht="16">
      <c r="D560" s="80"/>
    </row>
    <row r="561" spans="4:4" ht="16">
      <c r="D561" s="80"/>
    </row>
    <row r="562" spans="4:4" ht="16">
      <c r="D562" s="80"/>
    </row>
    <row r="563" spans="4:4" ht="16">
      <c r="D563" s="80"/>
    </row>
    <row r="564" spans="4:4" ht="16">
      <c r="D564" s="80"/>
    </row>
    <row r="565" spans="4:4" ht="16">
      <c r="D565" s="80"/>
    </row>
    <row r="566" spans="4:4" ht="16">
      <c r="D566" s="80"/>
    </row>
    <row r="567" spans="4:4" ht="16">
      <c r="D567" s="80"/>
    </row>
    <row r="568" spans="4:4" ht="16">
      <c r="D568" s="80"/>
    </row>
    <row r="569" spans="4:4" ht="16">
      <c r="D569" s="80"/>
    </row>
    <row r="570" spans="4:4" ht="16">
      <c r="D570" s="80"/>
    </row>
    <row r="571" spans="4:4" ht="16">
      <c r="D571" s="80"/>
    </row>
    <row r="572" spans="4:4" ht="16">
      <c r="D572" s="80"/>
    </row>
    <row r="573" spans="4:4" ht="16">
      <c r="D573" s="80"/>
    </row>
    <row r="574" spans="4:4" ht="16">
      <c r="D574" s="80"/>
    </row>
    <row r="575" spans="4:4" ht="16">
      <c r="D575" s="80"/>
    </row>
    <row r="576" spans="4:4" ht="16">
      <c r="D576" s="80"/>
    </row>
    <row r="577" spans="4:4" ht="16">
      <c r="D577" s="80"/>
    </row>
    <row r="578" spans="4:4" ht="16">
      <c r="D578" s="80"/>
    </row>
    <row r="579" spans="4:4" ht="16">
      <c r="D579" s="80"/>
    </row>
    <row r="580" spans="4:4" ht="16">
      <c r="D580" s="80"/>
    </row>
    <row r="581" spans="4:4" ht="16">
      <c r="D581" s="80"/>
    </row>
    <row r="582" spans="4:4" ht="16">
      <c r="D582" s="80"/>
    </row>
    <row r="583" spans="4:4" ht="16">
      <c r="D583" s="80"/>
    </row>
    <row r="584" spans="4:4" ht="16">
      <c r="D584" s="80"/>
    </row>
    <row r="585" spans="4:4" ht="16">
      <c r="D585" s="80"/>
    </row>
    <row r="586" spans="4:4" ht="16">
      <c r="D586" s="80"/>
    </row>
    <row r="587" spans="4:4" ht="16">
      <c r="D587" s="80"/>
    </row>
    <row r="588" spans="4:4" ht="16">
      <c r="D588" s="80"/>
    </row>
    <row r="589" spans="4:4" ht="16">
      <c r="D589" s="80"/>
    </row>
    <row r="590" spans="4:4" ht="16">
      <c r="D590" s="80"/>
    </row>
    <row r="591" spans="4:4" ht="16">
      <c r="D591" s="80"/>
    </row>
    <row r="592" spans="4:4" ht="16">
      <c r="D592" s="80"/>
    </row>
    <row r="593" spans="4:4" ht="16">
      <c r="D593" s="80"/>
    </row>
    <row r="594" spans="4:4" ht="16">
      <c r="D594" s="80"/>
    </row>
    <row r="595" spans="4:4" ht="16">
      <c r="D595" s="80"/>
    </row>
    <row r="596" spans="4:4" ht="16">
      <c r="D596" s="80"/>
    </row>
    <row r="597" spans="4:4" ht="16">
      <c r="D597" s="80"/>
    </row>
    <row r="598" spans="4:4" ht="16">
      <c r="D598" s="80"/>
    </row>
    <row r="599" spans="4:4" ht="16">
      <c r="D599" s="80"/>
    </row>
    <row r="600" spans="4:4" ht="16">
      <c r="D600" s="80"/>
    </row>
    <row r="601" spans="4:4" ht="16">
      <c r="D601" s="80"/>
    </row>
    <row r="602" spans="4:4" ht="16">
      <c r="D602" s="80"/>
    </row>
    <row r="603" spans="4:4" ht="16">
      <c r="D603" s="80"/>
    </row>
    <row r="604" spans="4:4" ht="16">
      <c r="D604" s="80"/>
    </row>
    <row r="605" spans="4:4" ht="16">
      <c r="D605" s="80"/>
    </row>
    <row r="606" spans="4:4" ht="16">
      <c r="D606" s="80"/>
    </row>
    <row r="607" spans="4:4" ht="16">
      <c r="D607" s="80"/>
    </row>
    <row r="608" spans="4:4" ht="16">
      <c r="D608" s="80"/>
    </row>
    <row r="609" spans="4:4" ht="16">
      <c r="D609" s="80"/>
    </row>
    <row r="610" spans="4:4" ht="16">
      <c r="D610" s="80"/>
    </row>
    <row r="611" spans="4:4" ht="16">
      <c r="D611" s="80"/>
    </row>
    <row r="612" spans="4:4" ht="16">
      <c r="D612" s="80"/>
    </row>
    <row r="613" spans="4:4" ht="16">
      <c r="D613" s="80"/>
    </row>
    <row r="614" spans="4:4" ht="16">
      <c r="D614" s="80"/>
    </row>
    <row r="615" spans="4:4" ht="16">
      <c r="D615" s="80"/>
    </row>
    <row r="616" spans="4:4" ht="16">
      <c r="D616" s="80"/>
    </row>
    <row r="617" spans="4:4" ht="16">
      <c r="D617" s="80"/>
    </row>
    <row r="618" spans="4:4" ht="16">
      <c r="D618" s="80"/>
    </row>
    <row r="619" spans="4:4" ht="16">
      <c r="D619" s="80"/>
    </row>
    <row r="620" spans="4:4" ht="16">
      <c r="D620" s="80"/>
    </row>
    <row r="621" spans="4:4" ht="16">
      <c r="D621" s="80"/>
    </row>
    <row r="622" spans="4:4" ht="16">
      <c r="D622" s="80"/>
    </row>
    <row r="623" spans="4:4" ht="16">
      <c r="D623" s="80"/>
    </row>
    <row r="624" spans="4:4" ht="16">
      <c r="D624" s="80"/>
    </row>
    <row r="625" spans="4:4" ht="16">
      <c r="D625" s="80"/>
    </row>
    <row r="626" spans="4:4" ht="16">
      <c r="D626" s="80"/>
    </row>
    <row r="627" spans="4:4" ht="16">
      <c r="D627" s="80"/>
    </row>
    <row r="628" spans="4:4" ht="16">
      <c r="D628" s="80"/>
    </row>
    <row r="629" spans="4:4" ht="16">
      <c r="D629" s="80"/>
    </row>
    <row r="630" spans="4:4" ht="16">
      <c r="D630" s="80"/>
    </row>
    <row r="631" spans="4:4" ht="16">
      <c r="D631" s="80"/>
    </row>
    <row r="632" spans="4:4" ht="16">
      <c r="D632" s="80"/>
    </row>
    <row r="633" spans="4:4" ht="16">
      <c r="D633" s="80"/>
    </row>
    <row r="634" spans="4:4" ht="16">
      <c r="D634" s="80"/>
    </row>
    <row r="635" spans="4:4" ht="16">
      <c r="D635" s="80"/>
    </row>
    <row r="636" spans="4:4" ht="16">
      <c r="D636" s="80"/>
    </row>
    <row r="637" spans="4:4" ht="16">
      <c r="D637" s="80"/>
    </row>
    <row r="638" spans="4:4" ht="16">
      <c r="D638" s="80"/>
    </row>
    <row r="639" spans="4:4" ht="16">
      <c r="D639" s="80"/>
    </row>
    <row r="640" spans="4:4" ht="16">
      <c r="D640" s="80"/>
    </row>
    <row r="641" spans="4:4" ht="16">
      <c r="D641" s="80"/>
    </row>
    <row r="642" spans="4:4" ht="16">
      <c r="D642" s="80"/>
    </row>
    <row r="643" spans="4:4" ht="16">
      <c r="D643" s="80"/>
    </row>
    <row r="644" spans="4:4" ht="16">
      <c r="D644" s="80"/>
    </row>
    <row r="645" spans="4:4" ht="16">
      <c r="D645" s="80"/>
    </row>
    <row r="646" spans="4:4" ht="16">
      <c r="D646" s="80"/>
    </row>
    <row r="647" spans="4:4" ht="16">
      <c r="D647" s="80"/>
    </row>
    <row r="648" spans="4:4" ht="16">
      <c r="D648" s="80"/>
    </row>
    <row r="649" spans="4:4" ht="16">
      <c r="D649" s="80"/>
    </row>
    <row r="650" spans="4:4" ht="16">
      <c r="D650" s="80"/>
    </row>
    <row r="651" spans="4:4" ht="16">
      <c r="D651" s="80"/>
    </row>
    <row r="652" spans="4:4" ht="16">
      <c r="D652" s="80"/>
    </row>
    <row r="653" spans="4:4" ht="16">
      <c r="D653" s="80"/>
    </row>
    <row r="654" spans="4:4" ht="16">
      <c r="D654" s="80"/>
    </row>
    <row r="655" spans="4:4" ht="16">
      <c r="D655" s="80"/>
    </row>
    <row r="656" spans="4:4" ht="16">
      <c r="D656" s="80"/>
    </row>
    <row r="657" spans="4:4" ht="16">
      <c r="D657" s="80"/>
    </row>
    <row r="658" spans="4:4" ht="16">
      <c r="D658" s="80"/>
    </row>
    <row r="659" spans="4:4" ht="16">
      <c r="D659" s="80"/>
    </row>
    <row r="660" spans="4:4" ht="16">
      <c r="D660" s="80"/>
    </row>
    <row r="661" spans="4:4" ht="16">
      <c r="D661" s="80"/>
    </row>
    <row r="662" spans="4:4" ht="16">
      <c r="D662" s="80"/>
    </row>
    <row r="663" spans="4:4" ht="16">
      <c r="D663" s="80"/>
    </row>
    <row r="664" spans="4:4" ht="16">
      <c r="D664" s="80"/>
    </row>
    <row r="665" spans="4:4" ht="16">
      <c r="D665" s="80"/>
    </row>
    <row r="666" spans="4:4" ht="16">
      <c r="D666" s="80"/>
    </row>
    <row r="667" spans="4:4" ht="16">
      <c r="D667" s="80"/>
    </row>
    <row r="668" spans="4:4" ht="16">
      <c r="D668" s="80"/>
    </row>
    <row r="669" spans="4:4" ht="16">
      <c r="D669" s="80"/>
    </row>
    <row r="670" spans="4:4" ht="16">
      <c r="D670" s="80"/>
    </row>
    <row r="671" spans="4:4" ht="16">
      <c r="D671" s="80"/>
    </row>
    <row r="672" spans="4:4" ht="16">
      <c r="D672" s="80"/>
    </row>
    <row r="673" spans="4:4" ht="16">
      <c r="D673" s="80"/>
    </row>
    <row r="674" spans="4:4" ht="16">
      <c r="D674" s="80"/>
    </row>
    <row r="675" spans="4:4" ht="16">
      <c r="D675" s="80"/>
    </row>
    <row r="676" spans="4:4" ht="16">
      <c r="D676" s="80"/>
    </row>
    <row r="677" spans="4:4" ht="16">
      <c r="D677" s="80"/>
    </row>
    <row r="678" spans="4:4" ht="16">
      <c r="D678" s="80"/>
    </row>
    <row r="679" spans="4:4" ht="16">
      <c r="D679" s="80"/>
    </row>
    <row r="680" spans="4:4" ht="16">
      <c r="D680" s="80"/>
    </row>
    <row r="681" spans="4:4" ht="16">
      <c r="D681" s="80"/>
    </row>
    <row r="682" spans="4:4" ht="16">
      <c r="D682" s="80"/>
    </row>
    <row r="683" spans="4:4" ht="16">
      <c r="D683" s="80"/>
    </row>
    <row r="684" spans="4:4" ht="16">
      <c r="D684" s="80"/>
    </row>
    <row r="685" spans="4:4" ht="16">
      <c r="D685" s="80"/>
    </row>
    <row r="686" spans="4:4" ht="16">
      <c r="D686" s="80"/>
    </row>
    <row r="687" spans="4:4" ht="16">
      <c r="D687" s="80"/>
    </row>
    <row r="688" spans="4:4" ht="16">
      <c r="D688" s="80"/>
    </row>
    <row r="689" spans="4:4" ht="16">
      <c r="D689" s="80"/>
    </row>
    <row r="690" spans="4:4" ht="16">
      <c r="D690" s="80"/>
    </row>
    <row r="691" spans="4:4" ht="16">
      <c r="D691" s="80"/>
    </row>
    <row r="692" spans="4:4" ht="16">
      <c r="D692" s="80"/>
    </row>
    <row r="693" spans="4:4" ht="16">
      <c r="D693" s="80"/>
    </row>
    <row r="694" spans="4:4" ht="16">
      <c r="D694" s="80"/>
    </row>
    <row r="695" spans="4:4" ht="16">
      <c r="D695" s="80"/>
    </row>
    <row r="696" spans="4:4" ht="16">
      <c r="D696" s="80"/>
    </row>
    <row r="697" spans="4:4" ht="16">
      <c r="D697" s="80"/>
    </row>
    <row r="698" spans="4:4" ht="16">
      <c r="D698" s="80"/>
    </row>
    <row r="699" spans="4:4" ht="16">
      <c r="D699" s="80"/>
    </row>
    <row r="700" spans="4:4" ht="16">
      <c r="D700" s="80"/>
    </row>
    <row r="701" spans="4:4" ht="16">
      <c r="D701" s="80"/>
    </row>
    <row r="702" spans="4:4" ht="16">
      <c r="D702" s="80"/>
    </row>
    <row r="703" spans="4:4" ht="16">
      <c r="D703" s="80"/>
    </row>
    <row r="704" spans="4:4" ht="16">
      <c r="D704" s="80"/>
    </row>
    <row r="705" spans="4:4" ht="16">
      <c r="D705" s="80"/>
    </row>
    <row r="706" spans="4:4" ht="16">
      <c r="D706" s="80"/>
    </row>
    <row r="707" spans="4:4" ht="16">
      <c r="D707" s="80"/>
    </row>
    <row r="708" spans="4:4" ht="16">
      <c r="D708" s="80"/>
    </row>
    <row r="709" spans="4:4" ht="16">
      <c r="D709" s="80"/>
    </row>
    <row r="710" spans="4:4" ht="16">
      <c r="D710" s="80"/>
    </row>
    <row r="711" spans="4:4" ht="16">
      <c r="D711" s="80"/>
    </row>
    <row r="712" spans="4:4" ht="16">
      <c r="D712" s="80"/>
    </row>
    <row r="713" spans="4:4" ht="16">
      <c r="D713" s="80"/>
    </row>
    <row r="714" spans="4:4" ht="16">
      <c r="D714" s="80"/>
    </row>
    <row r="715" spans="4:4" ht="16">
      <c r="D715" s="80"/>
    </row>
    <row r="716" spans="4:4" ht="16">
      <c r="D716" s="80"/>
    </row>
    <row r="717" spans="4:4" ht="16">
      <c r="D717" s="80"/>
    </row>
    <row r="718" spans="4:4" ht="16">
      <c r="D718" s="80"/>
    </row>
    <row r="719" spans="4:4" ht="16">
      <c r="D719" s="80"/>
    </row>
    <row r="720" spans="4:4" ht="16">
      <c r="D720" s="80"/>
    </row>
    <row r="721" spans="4:4" ht="16">
      <c r="D721" s="80"/>
    </row>
    <row r="722" spans="4:4" ht="16">
      <c r="D722" s="80"/>
    </row>
    <row r="723" spans="4:4" ht="16">
      <c r="D723" s="80"/>
    </row>
    <row r="724" spans="4:4" ht="16">
      <c r="D724" s="80"/>
    </row>
    <row r="725" spans="4:4" ht="16">
      <c r="D725" s="80"/>
    </row>
    <row r="726" spans="4:4" ht="16">
      <c r="D726" s="80"/>
    </row>
    <row r="727" spans="4:4" ht="16">
      <c r="D727" s="80"/>
    </row>
    <row r="728" spans="4:4" ht="16">
      <c r="D728" s="80"/>
    </row>
    <row r="729" spans="4:4" ht="16">
      <c r="D729" s="80"/>
    </row>
    <row r="730" spans="4:4" ht="16">
      <c r="D730" s="80"/>
    </row>
    <row r="731" spans="4:4" ht="16">
      <c r="D731" s="80"/>
    </row>
    <row r="732" spans="4:4" ht="16">
      <c r="D732" s="80"/>
    </row>
    <row r="733" spans="4:4" ht="16">
      <c r="D733" s="80"/>
    </row>
    <row r="734" spans="4:4" ht="16">
      <c r="D734" s="80"/>
    </row>
    <row r="735" spans="4:4" ht="16">
      <c r="D735" s="80"/>
    </row>
    <row r="736" spans="4:4" ht="16">
      <c r="D736" s="80"/>
    </row>
    <row r="737" spans="4:4" ht="16">
      <c r="D737" s="80"/>
    </row>
    <row r="738" spans="4:4" ht="16">
      <c r="D738" s="80"/>
    </row>
    <row r="739" spans="4:4" ht="16">
      <c r="D739" s="80"/>
    </row>
    <row r="740" spans="4:4" ht="16">
      <c r="D740" s="80"/>
    </row>
    <row r="741" spans="4:4" ht="16">
      <c r="D741" s="80"/>
    </row>
    <row r="742" spans="4:4" ht="16">
      <c r="D742" s="80"/>
    </row>
    <row r="743" spans="4:4" ht="16">
      <c r="D743" s="80"/>
    </row>
    <row r="744" spans="4:4" ht="16">
      <c r="D744" s="80"/>
    </row>
    <row r="745" spans="4:4" ht="16">
      <c r="D745" s="80"/>
    </row>
    <row r="746" spans="4:4" ht="16">
      <c r="D746" s="80"/>
    </row>
    <row r="747" spans="4:4" ht="16">
      <c r="D747" s="80"/>
    </row>
    <row r="748" spans="4:4" ht="16">
      <c r="D748" s="80"/>
    </row>
    <row r="749" spans="4:4" ht="16">
      <c r="D749" s="80"/>
    </row>
    <row r="750" spans="4:4" ht="16">
      <c r="D750" s="80"/>
    </row>
    <row r="751" spans="4:4" ht="16">
      <c r="D751" s="80"/>
    </row>
    <row r="752" spans="4:4" ht="16">
      <c r="D752" s="80"/>
    </row>
    <row r="753" spans="4:4" ht="16">
      <c r="D753" s="80"/>
    </row>
    <row r="754" spans="4:4" ht="16">
      <c r="D754" s="80"/>
    </row>
    <row r="755" spans="4:4" ht="16">
      <c r="D755" s="80"/>
    </row>
    <row r="756" spans="4:4" ht="16">
      <c r="D756" s="80"/>
    </row>
    <row r="757" spans="4:4" ht="16">
      <c r="D757" s="80"/>
    </row>
    <row r="758" spans="4:4" ht="16">
      <c r="D758" s="80"/>
    </row>
    <row r="759" spans="4:4" ht="16">
      <c r="D759" s="80"/>
    </row>
    <row r="760" spans="4:4" ht="16">
      <c r="D760" s="80"/>
    </row>
    <row r="761" spans="4:4" ht="16">
      <c r="D761" s="80"/>
    </row>
    <row r="762" spans="4:4" ht="16">
      <c r="D762" s="80"/>
    </row>
    <row r="763" spans="4:4" ht="16">
      <c r="D763" s="80"/>
    </row>
    <row r="764" spans="4:4" ht="16">
      <c r="D764" s="80"/>
    </row>
    <row r="765" spans="4:4" ht="16">
      <c r="D765" s="80"/>
    </row>
    <row r="766" spans="4:4" ht="16">
      <c r="D766" s="80"/>
    </row>
    <row r="767" spans="4:4" ht="16">
      <c r="D767" s="80"/>
    </row>
    <row r="768" spans="4:4" ht="16">
      <c r="D768" s="80"/>
    </row>
    <row r="769" spans="4:4" ht="16">
      <c r="D769" s="80"/>
    </row>
    <row r="770" spans="4:4" ht="16">
      <c r="D770" s="80"/>
    </row>
    <row r="771" spans="4:4" ht="16">
      <c r="D771" s="80"/>
    </row>
    <row r="772" spans="4:4" ht="16">
      <c r="D772" s="80"/>
    </row>
    <row r="773" spans="4:4" ht="16">
      <c r="D773" s="80"/>
    </row>
    <row r="774" spans="4:4" ht="16">
      <c r="D774" s="80"/>
    </row>
    <row r="775" spans="4:4" ht="16">
      <c r="D775" s="80"/>
    </row>
    <row r="776" spans="4:4" ht="16">
      <c r="D776" s="80"/>
    </row>
    <row r="777" spans="4:4" ht="16">
      <c r="D777" s="80"/>
    </row>
    <row r="778" spans="4:4" ht="16">
      <c r="D778" s="80"/>
    </row>
    <row r="779" spans="4:4" ht="16">
      <c r="D779" s="80"/>
    </row>
    <row r="780" spans="4:4" ht="16">
      <c r="D780" s="80"/>
    </row>
    <row r="781" spans="4:4" ht="16">
      <c r="D781" s="80"/>
    </row>
    <row r="782" spans="4:4" ht="16">
      <c r="D782" s="80"/>
    </row>
    <row r="783" spans="4:4" ht="16">
      <c r="D783" s="80"/>
    </row>
    <row r="784" spans="4:4" ht="16">
      <c r="D784" s="80"/>
    </row>
    <row r="785" spans="4:4" ht="16">
      <c r="D785" s="80"/>
    </row>
    <row r="786" spans="4:4" ht="16">
      <c r="D786" s="80"/>
    </row>
    <row r="787" spans="4:4" ht="16">
      <c r="D787" s="80"/>
    </row>
    <row r="788" spans="4:4" ht="16">
      <c r="D788" s="80"/>
    </row>
    <row r="789" spans="4:4" ht="16">
      <c r="D789" s="80"/>
    </row>
    <row r="790" spans="4:4" ht="16">
      <c r="D790" s="80"/>
    </row>
    <row r="791" spans="4:4" ht="16">
      <c r="D791" s="80"/>
    </row>
    <row r="792" spans="4:4" ht="16">
      <c r="D792" s="80"/>
    </row>
    <row r="793" spans="4:4" ht="16">
      <c r="D793" s="80"/>
    </row>
    <row r="794" spans="4:4" ht="16">
      <c r="D794" s="80"/>
    </row>
    <row r="795" spans="4:4" ht="16">
      <c r="D795" s="80"/>
    </row>
    <row r="796" spans="4:4" ht="16">
      <c r="D796" s="80"/>
    </row>
    <row r="797" spans="4:4" ht="16">
      <c r="D797" s="80"/>
    </row>
    <row r="798" spans="4:4" ht="16">
      <c r="D798" s="80"/>
    </row>
    <row r="799" spans="4:4" ht="16">
      <c r="D799" s="80"/>
    </row>
    <row r="800" spans="4:4" ht="16">
      <c r="D800" s="80"/>
    </row>
    <row r="801" spans="4:4" ht="16">
      <c r="D801" s="80"/>
    </row>
    <row r="802" spans="4:4" ht="16">
      <c r="D802" s="80"/>
    </row>
    <row r="803" spans="4:4" ht="16">
      <c r="D803" s="80"/>
    </row>
    <row r="804" spans="4:4" ht="16">
      <c r="D804" s="80"/>
    </row>
    <row r="805" spans="4:4" ht="16">
      <c r="D805" s="80"/>
    </row>
    <row r="806" spans="4:4" ht="16">
      <c r="D806" s="80"/>
    </row>
    <row r="807" spans="4:4" ht="16">
      <c r="D807" s="80"/>
    </row>
    <row r="808" spans="4:4" ht="16">
      <c r="D808" s="80"/>
    </row>
    <row r="809" spans="4:4" ht="16">
      <c r="D809" s="80"/>
    </row>
    <row r="810" spans="4:4" ht="16">
      <c r="D810" s="80"/>
    </row>
    <row r="811" spans="4:4" ht="16">
      <c r="D811" s="80"/>
    </row>
    <row r="812" spans="4:4" ht="16">
      <c r="D812" s="80"/>
    </row>
    <row r="813" spans="4:4" ht="16">
      <c r="D813" s="80"/>
    </row>
    <row r="814" spans="4:4" ht="16">
      <c r="D814" s="80"/>
    </row>
    <row r="815" spans="4:4" ht="16">
      <c r="D815" s="80"/>
    </row>
    <row r="816" spans="4:4" ht="16">
      <c r="D816" s="80"/>
    </row>
    <row r="817" spans="4:4" ht="16">
      <c r="D817" s="80"/>
    </row>
    <row r="818" spans="4:4" ht="16">
      <c r="D818" s="80"/>
    </row>
    <row r="819" spans="4:4" ht="16">
      <c r="D819" s="80"/>
    </row>
    <row r="820" spans="4:4" ht="16">
      <c r="D820" s="80"/>
    </row>
    <row r="821" spans="4:4" ht="16">
      <c r="D821" s="80"/>
    </row>
    <row r="822" spans="4:4" ht="16">
      <c r="D822" s="80"/>
    </row>
    <row r="823" spans="4:4" ht="16">
      <c r="D823" s="80"/>
    </row>
    <row r="824" spans="4:4" ht="16">
      <c r="D824" s="80"/>
    </row>
    <row r="825" spans="4:4" ht="16">
      <c r="D825" s="80"/>
    </row>
    <row r="826" spans="4:4" ht="16">
      <c r="D826" s="80"/>
    </row>
    <row r="827" spans="4:4" ht="16">
      <c r="D827" s="80"/>
    </row>
    <row r="828" spans="4:4" ht="16">
      <c r="D828" s="80"/>
    </row>
    <row r="829" spans="4:4" ht="16">
      <c r="D829" s="80"/>
    </row>
    <row r="830" spans="4:4" ht="16">
      <c r="D830" s="80"/>
    </row>
    <row r="831" spans="4:4" ht="16">
      <c r="D831" s="80"/>
    </row>
    <row r="832" spans="4:4" ht="16">
      <c r="D832" s="80"/>
    </row>
    <row r="833" spans="4:4" ht="16">
      <c r="D833" s="80"/>
    </row>
    <row r="834" spans="4:4" ht="16">
      <c r="D834" s="80"/>
    </row>
    <row r="835" spans="4:4" ht="16">
      <c r="D835" s="80"/>
    </row>
    <row r="836" spans="4:4" ht="16">
      <c r="D836" s="80"/>
    </row>
    <row r="837" spans="4:4" ht="16">
      <c r="D837" s="80"/>
    </row>
    <row r="838" spans="4:4" ht="16">
      <c r="D838" s="80"/>
    </row>
    <row r="839" spans="4:4" ht="16">
      <c r="D839" s="80"/>
    </row>
    <row r="840" spans="4:4" ht="16">
      <c r="D840" s="80"/>
    </row>
    <row r="841" spans="4:4" ht="16">
      <c r="D841" s="80"/>
    </row>
    <row r="842" spans="4:4" ht="16">
      <c r="D842" s="80"/>
    </row>
    <row r="843" spans="4:4" ht="16">
      <c r="D843" s="80"/>
    </row>
    <row r="844" spans="4:4" ht="16">
      <c r="D844" s="80"/>
    </row>
    <row r="845" spans="4:4" ht="16">
      <c r="D845" s="80"/>
    </row>
    <row r="846" spans="4:4" ht="16">
      <c r="D846" s="80"/>
    </row>
    <row r="847" spans="4:4" ht="16">
      <c r="D847" s="80"/>
    </row>
    <row r="848" spans="4:4" ht="16">
      <c r="D848" s="80"/>
    </row>
    <row r="849" spans="4:4" ht="16">
      <c r="D849" s="80"/>
    </row>
    <row r="850" spans="4:4" ht="16">
      <c r="D850" s="80"/>
    </row>
    <row r="851" spans="4:4" ht="16">
      <c r="D851" s="80"/>
    </row>
    <row r="852" spans="4:4" ht="16">
      <c r="D852" s="80"/>
    </row>
    <row r="853" spans="4:4" ht="16">
      <c r="D853" s="80"/>
    </row>
    <row r="854" spans="4:4" ht="16">
      <c r="D854" s="80"/>
    </row>
    <row r="855" spans="4:4" ht="16">
      <c r="D855" s="80"/>
    </row>
    <row r="856" spans="4:4" ht="16">
      <c r="D856" s="80"/>
    </row>
    <row r="857" spans="4:4" ht="16">
      <c r="D857" s="80"/>
    </row>
    <row r="858" spans="4:4" ht="16">
      <c r="D858" s="80"/>
    </row>
    <row r="859" spans="4:4" ht="16">
      <c r="D859" s="80"/>
    </row>
    <row r="860" spans="4:4" ht="16">
      <c r="D860" s="80"/>
    </row>
    <row r="861" spans="4:4" ht="16">
      <c r="D861" s="80"/>
    </row>
    <row r="862" spans="4:4" ht="16">
      <c r="D862" s="80"/>
    </row>
    <row r="863" spans="4:4" ht="16">
      <c r="D863" s="80"/>
    </row>
    <row r="864" spans="4:4" ht="16">
      <c r="D864" s="80"/>
    </row>
    <row r="865" spans="4:4" ht="16">
      <c r="D865" s="80"/>
    </row>
    <row r="866" spans="4:4" ht="16">
      <c r="D866" s="80"/>
    </row>
    <row r="867" spans="4:4" ht="16">
      <c r="D867" s="80"/>
    </row>
    <row r="868" spans="4:4" ht="16">
      <c r="D868" s="80"/>
    </row>
    <row r="869" spans="4:4" ht="16">
      <c r="D869" s="80"/>
    </row>
    <row r="870" spans="4:4" ht="16">
      <c r="D870" s="80"/>
    </row>
    <row r="871" spans="4:4" ht="16">
      <c r="D871" s="80"/>
    </row>
    <row r="872" spans="4:4" ht="16">
      <c r="D872" s="80"/>
    </row>
    <row r="873" spans="4:4" ht="16">
      <c r="D873" s="80"/>
    </row>
    <row r="874" spans="4:4" ht="16">
      <c r="D874" s="80"/>
    </row>
    <row r="875" spans="4:4" ht="16">
      <c r="D875" s="80"/>
    </row>
    <row r="876" spans="4:4" ht="16">
      <c r="D876" s="80"/>
    </row>
    <row r="877" spans="4:4" ht="16">
      <c r="D877" s="80"/>
    </row>
    <row r="878" spans="4:4" ht="16">
      <c r="D878" s="80"/>
    </row>
    <row r="879" spans="4:4" ht="16">
      <c r="D879" s="80"/>
    </row>
    <row r="880" spans="4:4" ht="16">
      <c r="D880" s="80"/>
    </row>
    <row r="881" spans="4:4" ht="16">
      <c r="D881" s="80"/>
    </row>
    <row r="882" spans="4:4" ht="16">
      <c r="D882" s="80"/>
    </row>
    <row r="883" spans="4:4" ht="16">
      <c r="D883" s="80"/>
    </row>
    <row r="884" spans="4:4" ht="16">
      <c r="D884" s="80"/>
    </row>
    <row r="885" spans="4:4" ht="16">
      <c r="D885" s="80"/>
    </row>
    <row r="886" spans="4:4" ht="16">
      <c r="D886" s="80"/>
    </row>
    <row r="887" spans="4:4" ht="16">
      <c r="D887" s="80"/>
    </row>
    <row r="888" spans="4:4" ht="16">
      <c r="D888" s="80"/>
    </row>
    <row r="889" spans="4:4" ht="16">
      <c r="D889" s="80"/>
    </row>
    <row r="890" spans="4:4" ht="16">
      <c r="D890" s="80"/>
    </row>
    <row r="891" spans="4:4" ht="16">
      <c r="D891" s="80"/>
    </row>
    <row r="892" spans="4:4" ht="16">
      <c r="D892" s="80"/>
    </row>
    <row r="893" spans="4:4" ht="16">
      <c r="D893" s="80"/>
    </row>
    <row r="894" spans="4:4" ht="16">
      <c r="D894" s="80"/>
    </row>
    <row r="895" spans="4:4" ht="16">
      <c r="D895" s="80"/>
    </row>
    <row r="896" spans="4:4" ht="16">
      <c r="D896" s="80"/>
    </row>
    <row r="897" spans="4:4" ht="16">
      <c r="D897" s="80"/>
    </row>
    <row r="898" spans="4:4" ht="16">
      <c r="D898" s="80"/>
    </row>
    <row r="899" spans="4:4" ht="16">
      <c r="D899" s="80"/>
    </row>
    <row r="900" spans="4:4" ht="16">
      <c r="D900" s="80"/>
    </row>
    <row r="901" spans="4:4" ht="16">
      <c r="D901" s="80"/>
    </row>
    <row r="902" spans="4:4" ht="16">
      <c r="D902" s="80"/>
    </row>
    <row r="903" spans="4:4" ht="16">
      <c r="D903" s="80"/>
    </row>
    <row r="904" spans="4:4" ht="16">
      <c r="D904" s="80"/>
    </row>
    <row r="905" spans="4:4" ht="16">
      <c r="D905" s="80"/>
    </row>
    <row r="906" spans="4:4" ht="16">
      <c r="D906" s="80"/>
    </row>
    <row r="907" spans="4:4" ht="16">
      <c r="D907" s="80"/>
    </row>
    <row r="908" spans="4:4" ht="16">
      <c r="D908" s="80"/>
    </row>
    <row r="909" spans="4:4" ht="16">
      <c r="D909" s="80"/>
    </row>
    <row r="910" spans="4:4" ht="16">
      <c r="D910" s="80"/>
    </row>
    <row r="911" spans="4:4" ht="16">
      <c r="D911" s="80"/>
    </row>
    <row r="912" spans="4:4" ht="16">
      <c r="D912" s="80"/>
    </row>
    <row r="913" spans="4:4" ht="16">
      <c r="D913" s="80"/>
    </row>
    <row r="914" spans="4:4" ht="16">
      <c r="D914" s="80"/>
    </row>
    <row r="915" spans="4:4" ht="16">
      <c r="D915" s="80"/>
    </row>
    <row r="916" spans="4:4" ht="16">
      <c r="D916" s="80"/>
    </row>
    <row r="917" spans="4:4" ht="16">
      <c r="D917" s="80"/>
    </row>
    <row r="918" spans="4:4" ht="16">
      <c r="D918" s="80"/>
    </row>
    <row r="919" spans="4:4" ht="16">
      <c r="D919" s="80"/>
    </row>
    <row r="920" spans="4:4" ht="16">
      <c r="D920" s="80"/>
    </row>
    <row r="921" spans="4:4" ht="16">
      <c r="D921" s="80"/>
    </row>
    <row r="922" spans="4:4" ht="16">
      <c r="D922" s="80"/>
    </row>
    <row r="923" spans="4:4" ht="16">
      <c r="D923" s="80"/>
    </row>
    <row r="924" spans="4:4" ht="16">
      <c r="D924" s="80"/>
    </row>
    <row r="925" spans="4:4" ht="16">
      <c r="D925" s="80"/>
    </row>
    <row r="926" spans="4:4" ht="16">
      <c r="D926" s="80"/>
    </row>
    <row r="927" spans="4:4" ht="16">
      <c r="D927" s="80"/>
    </row>
    <row r="928" spans="4:4" ht="16">
      <c r="D928" s="80"/>
    </row>
    <row r="929" spans="4:4" ht="16">
      <c r="D929" s="80"/>
    </row>
    <row r="930" spans="4:4" ht="16">
      <c r="D930" s="80"/>
    </row>
    <row r="931" spans="4:4" ht="16">
      <c r="D931" s="80"/>
    </row>
    <row r="932" spans="4:4" ht="16">
      <c r="D932" s="80"/>
    </row>
    <row r="933" spans="4:4" ht="16">
      <c r="D933" s="80"/>
    </row>
    <row r="934" spans="4:4" ht="16">
      <c r="D934" s="80"/>
    </row>
    <row r="935" spans="4:4" ht="16">
      <c r="D935" s="80"/>
    </row>
    <row r="936" spans="4:4" ht="16">
      <c r="D936" s="80"/>
    </row>
    <row r="937" spans="4:4" ht="16">
      <c r="D937" s="80"/>
    </row>
    <row r="938" spans="4:4" ht="16">
      <c r="D938" s="80"/>
    </row>
    <row r="939" spans="4:4" ht="16">
      <c r="D939" s="80"/>
    </row>
    <row r="940" spans="4:4" ht="16">
      <c r="D940" s="80"/>
    </row>
    <row r="941" spans="4:4" ht="16">
      <c r="D941" s="80"/>
    </row>
    <row r="942" spans="4:4" ht="16">
      <c r="D942" s="80"/>
    </row>
    <row r="943" spans="4:4" ht="16">
      <c r="D943" s="80"/>
    </row>
    <row r="944" spans="4:4" ht="16">
      <c r="D944" s="80"/>
    </row>
    <row r="945" spans="4:4" ht="16">
      <c r="D945" s="80"/>
    </row>
    <row r="946" spans="4:4" ht="16">
      <c r="D946" s="80"/>
    </row>
    <row r="947" spans="4:4" ht="16">
      <c r="D947" s="80"/>
    </row>
    <row r="948" spans="4:4" ht="16">
      <c r="D948" s="80"/>
    </row>
    <row r="949" spans="4:4" ht="16">
      <c r="D949" s="80"/>
    </row>
    <row r="950" spans="4:4" ht="16">
      <c r="D950" s="80"/>
    </row>
    <row r="951" spans="4:4" ht="16">
      <c r="D951" s="80"/>
    </row>
    <row r="952" spans="4:4" ht="16">
      <c r="D952" s="80"/>
    </row>
    <row r="953" spans="4:4" ht="16">
      <c r="D953" s="80"/>
    </row>
    <row r="954" spans="4:4" ht="16">
      <c r="D954" s="80"/>
    </row>
    <row r="955" spans="4:4" ht="16">
      <c r="D955" s="80"/>
    </row>
    <row r="956" spans="4:4" ht="16">
      <c r="D956" s="80"/>
    </row>
    <row r="957" spans="4:4" ht="16">
      <c r="D957" s="80"/>
    </row>
    <row r="958" spans="4:4" ht="16">
      <c r="D958" s="80"/>
    </row>
    <row r="959" spans="4:4" ht="16">
      <c r="D959" s="80"/>
    </row>
    <row r="960" spans="4:4" ht="16">
      <c r="D960" s="80"/>
    </row>
    <row r="961" spans="4:4" ht="16">
      <c r="D961" s="80"/>
    </row>
    <row r="962" spans="4:4" ht="16">
      <c r="D962" s="80"/>
    </row>
    <row r="963" spans="4:4" ht="16">
      <c r="D963" s="80"/>
    </row>
    <row r="964" spans="4:4" ht="16">
      <c r="D964" s="80"/>
    </row>
    <row r="965" spans="4:4" ht="16">
      <c r="D965" s="80"/>
    </row>
    <row r="966" spans="4:4" ht="16">
      <c r="D966" s="80"/>
    </row>
    <row r="967" spans="4:4" ht="16">
      <c r="D967" s="80"/>
    </row>
    <row r="968" spans="4:4" ht="16">
      <c r="D968" s="80"/>
    </row>
    <row r="969" spans="4:4" ht="16">
      <c r="D969" s="80"/>
    </row>
    <row r="970" spans="4:4" ht="16">
      <c r="D970" s="80"/>
    </row>
    <row r="971" spans="4:4" ht="16">
      <c r="D971" s="80"/>
    </row>
    <row r="972" spans="4:4" ht="16">
      <c r="D972" s="80"/>
    </row>
    <row r="973" spans="4:4" ht="16">
      <c r="D973" s="80"/>
    </row>
    <row r="974" spans="4:4" ht="16">
      <c r="D974" s="80"/>
    </row>
    <row r="975" spans="4:4" ht="16">
      <c r="D975" s="80"/>
    </row>
    <row r="976" spans="4:4" ht="16">
      <c r="D976" s="80"/>
    </row>
    <row r="977" spans="4:4" ht="16">
      <c r="D977" s="80"/>
    </row>
    <row r="978" spans="4:4" ht="16">
      <c r="D978" s="80"/>
    </row>
    <row r="979" spans="4:4" ht="16">
      <c r="D979" s="80"/>
    </row>
    <row r="980" spans="4:4" ht="16">
      <c r="D980" s="80"/>
    </row>
    <row r="981" spans="4:4" ht="16">
      <c r="D981" s="80"/>
    </row>
    <row r="982" spans="4:4" ht="16">
      <c r="D982" s="80"/>
    </row>
    <row r="983" spans="4:4" ht="16">
      <c r="D983" s="80"/>
    </row>
    <row r="984" spans="4:4" ht="16">
      <c r="D984" s="80"/>
    </row>
    <row r="985" spans="4:4" ht="16">
      <c r="D985" s="80"/>
    </row>
    <row r="986" spans="4:4" ht="16">
      <c r="D986" s="80"/>
    </row>
    <row r="987" spans="4:4" ht="16">
      <c r="D987" s="80"/>
    </row>
    <row r="988" spans="4:4" ht="16">
      <c r="D988" s="80"/>
    </row>
    <row r="989" spans="4:4" ht="16">
      <c r="D989" s="80"/>
    </row>
    <row r="990" spans="4:4" ht="16">
      <c r="D990" s="80"/>
    </row>
    <row r="991" spans="4:4" ht="16">
      <c r="D991" s="80"/>
    </row>
    <row r="992" spans="4:4" ht="16">
      <c r="D992" s="80"/>
    </row>
    <row r="993" spans="4:4" ht="16">
      <c r="D993" s="80"/>
    </row>
    <row r="994" spans="4:4" ht="16">
      <c r="D994" s="80"/>
    </row>
    <row r="995" spans="4:4" ht="16">
      <c r="D995" s="80"/>
    </row>
    <row r="996" spans="4:4" ht="16">
      <c r="D996" s="80"/>
    </row>
    <row r="997" spans="4:4" ht="16">
      <c r="D997" s="80"/>
    </row>
    <row r="998" spans="4:4" ht="16">
      <c r="D998" s="80"/>
    </row>
    <row r="999" spans="4:4" ht="16">
      <c r="D999" s="8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SystemDescriptions</vt:lpstr>
      <vt:lpstr>MiniApplications</vt:lpstr>
      <vt:lpstr>MicroBenchmarks</vt:lpstr>
      <vt:lpstr>SSI</vt:lpstr>
      <vt:lpstr>PassFail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2018-10-10T20:38:27Z</dcterms:modified>
</cp:coreProperties>
</file>