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space\ARD\"/>
    </mc:Choice>
  </mc:AlternateContent>
  <xr:revisionPtr revIDLastSave="0" documentId="10_ncr:100000_{419875FD-8F48-4547-ACD8-D2581037A8ED}" xr6:coauthVersionLast="31" xr6:coauthVersionMax="31" xr10:uidLastSave="{00000000-0000-0000-0000-000000000000}"/>
  <bookViews>
    <workbookView xWindow="180" yWindow="75" windowWidth="21915" windowHeight="110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Sheet1!$F$1:$M$1</definedName>
  </definedNames>
  <calcPr calcId="179017"/>
</workbook>
</file>

<file path=xl/calcChain.xml><?xml version="1.0" encoding="utf-8"?>
<calcChain xmlns="http://schemas.openxmlformats.org/spreadsheetml/2006/main">
  <c r="I60" i="1" l="1"/>
  <c r="K60" i="1" s="1"/>
  <c r="L60" i="1" s="1"/>
  <c r="M60" i="1" s="1"/>
  <c r="I61" i="1"/>
  <c r="K61" i="1" s="1"/>
  <c r="L61" i="1" s="1"/>
  <c r="M61" i="1" s="1"/>
  <c r="I62" i="1"/>
  <c r="K62" i="1" s="1"/>
  <c r="L62" i="1" s="1"/>
  <c r="M62" i="1" s="1"/>
  <c r="I63" i="1"/>
  <c r="K63" i="1" s="1"/>
  <c r="L63" i="1" s="1"/>
  <c r="M63" i="1" s="1"/>
  <c r="I58" i="1" l="1"/>
  <c r="K58" i="1" s="1"/>
  <c r="L58" i="1" s="1"/>
  <c r="M58" i="1" s="1"/>
  <c r="I57" i="1"/>
  <c r="K57" i="1" s="1"/>
  <c r="L57" i="1" s="1"/>
  <c r="M57" i="1" s="1"/>
  <c r="I56" i="1"/>
  <c r="K56" i="1" s="1"/>
  <c r="L56" i="1" s="1"/>
  <c r="M56" i="1" s="1"/>
  <c r="I55" i="1"/>
  <c r="K55" i="1" s="1"/>
  <c r="L55" i="1" s="1"/>
  <c r="M55" i="1" s="1"/>
  <c r="I53" i="1"/>
  <c r="K53" i="1" s="1"/>
  <c r="L53" i="1" s="1"/>
  <c r="M53" i="1" s="1"/>
  <c r="I52" i="1"/>
  <c r="K52" i="1" s="1"/>
  <c r="L52" i="1" s="1"/>
  <c r="M52" i="1" s="1"/>
  <c r="I51" i="1"/>
  <c r="K51" i="1" s="1"/>
  <c r="L51" i="1" s="1"/>
  <c r="M51" i="1" s="1"/>
  <c r="I50" i="1"/>
  <c r="K50" i="1" s="1"/>
  <c r="L50" i="1" s="1"/>
  <c r="M50" i="1" s="1"/>
  <c r="I15" i="1"/>
  <c r="K15" i="1" s="1"/>
  <c r="L15" i="1" s="1"/>
  <c r="M15" i="1" s="1"/>
  <c r="I14" i="1"/>
  <c r="K14" i="1" s="1"/>
  <c r="L14" i="1" s="1"/>
  <c r="M14" i="1" s="1"/>
  <c r="I13" i="1"/>
  <c r="K13" i="1" s="1"/>
  <c r="L13" i="1" s="1"/>
  <c r="M13" i="1" s="1"/>
  <c r="I12" i="1"/>
  <c r="K12" i="1" s="1"/>
  <c r="L12" i="1" s="1"/>
  <c r="M12" i="1" s="1"/>
  <c r="I20" i="1"/>
  <c r="K20" i="1" s="1"/>
  <c r="L20" i="1" s="1"/>
  <c r="M20" i="1" s="1"/>
  <c r="I19" i="1"/>
  <c r="K19" i="1" s="1"/>
  <c r="L19" i="1" s="1"/>
  <c r="M19" i="1" s="1"/>
  <c r="I18" i="1"/>
  <c r="K18" i="1" s="1"/>
  <c r="L18" i="1" s="1"/>
  <c r="M18" i="1" s="1"/>
  <c r="I17" i="1"/>
  <c r="K17" i="1" s="1"/>
  <c r="L17" i="1" s="1"/>
  <c r="M17" i="1" s="1"/>
  <c r="I5" i="1"/>
  <c r="K5" i="1" s="1"/>
  <c r="L5" i="1" s="1"/>
  <c r="M5" i="1" s="1"/>
  <c r="I4" i="1"/>
  <c r="K4" i="1" s="1"/>
  <c r="L4" i="1" s="1"/>
  <c r="M4" i="1" s="1"/>
  <c r="I3" i="1"/>
  <c r="K3" i="1" s="1"/>
  <c r="L3" i="1" s="1"/>
  <c r="M3" i="1" s="1"/>
  <c r="I2" i="1"/>
  <c r="K2" i="1" s="1"/>
  <c r="L2" i="1" s="1"/>
  <c r="M2" i="1" s="1"/>
  <c r="I78" i="1"/>
  <c r="K78" i="1" s="1"/>
  <c r="L78" i="1" s="1"/>
  <c r="M78" i="1" s="1"/>
  <c r="I77" i="1"/>
  <c r="K77" i="1" s="1"/>
  <c r="L77" i="1" s="1"/>
  <c r="M77" i="1" s="1"/>
  <c r="I76" i="1"/>
  <c r="K76" i="1" s="1"/>
  <c r="L76" i="1" s="1"/>
  <c r="M76" i="1" s="1"/>
  <c r="I75" i="1"/>
  <c r="K75" i="1" s="1"/>
  <c r="L75" i="1" s="1"/>
  <c r="M75" i="1" s="1"/>
  <c r="I10" i="1"/>
  <c r="K10" i="1" s="1"/>
  <c r="L10" i="1" s="1"/>
  <c r="M10" i="1" s="1"/>
  <c r="I9" i="1"/>
  <c r="K9" i="1" s="1"/>
  <c r="L9" i="1" s="1"/>
  <c r="M9" i="1" s="1"/>
  <c r="I8" i="1"/>
  <c r="K8" i="1" s="1"/>
  <c r="L8" i="1" s="1"/>
  <c r="M8" i="1" s="1"/>
  <c r="I7" i="1"/>
  <c r="K7" i="1" s="1"/>
  <c r="L7" i="1" s="1"/>
  <c r="M7" i="1" s="1"/>
  <c r="I83" i="1"/>
  <c r="K83" i="1" s="1"/>
  <c r="L83" i="1" s="1"/>
  <c r="M83" i="1" s="1"/>
  <c r="I82" i="1"/>
  <c r="K82" i="1" s="1"/>
  <c r="L82" i="1" s="1"/>
  <c r="M82" i="1" s="1"/>
  <c r="I81" i="1"/>
  <c r="K81" i="1" s="1"/>
  <c r="L81" i="1" s="1"/>
  <c r="M81" i="1" s="1"/>
  <c r="I80" i="1"/>
  <c r="K80" i="1" s="1"/>
  <c r="L80" i="1" s="1"/>
  <c r="M80" i="1" s="1"/>
  <c r="I25" i="1"/>
  <c r="K25" i="1" s="1"/>
  <c r="L25" i="1" s="1"/>
  <c r="M25" i="1" s="1"/>
  <c r="I24" i="1"/>
  <c r="K24" i="1" s="1"/>
  <c r="L24" i="1" s="1"/>
  <c r="M24" i="1" s="1"/>
  <c r="I23" i="1"/>
  <c r="K23" i="1" s="1"/>
  <c r="L23" i="1" s="1"/>
  <c r="M23" i="1" s="1"/>
  <c r="I22" i="1"/>
  <c r="K22" i="1" s="1"/>
  <c r="L22" i="1" s="1"/>
  <c r="M22" i="1" s="1"/>
  <c r="I37" i="1"/>
  <c r="I36" i="1"/>
  <c r="K36" i="1" s="1"/>
  <c r="L36" i="1" s="1"/>
  <c r="M36" i="1" s="1"/>
  <c r="I35" i="1"/>
  <c r="K35" i="1" s="1"/>
  <c r="L35" i="1" s="1"/>
  <c r="M35" i="1" s="1"/>
  <c r="I34" i="1"/>
  <c r="K34" i="1" s="1"/>
  <c r="L34" i="1" s="1"/>
  <c r="M34" i="1" s="1"/>
  <c r="I33" i="1"/>
  <c r="K33" i="1" s="1"/>
  <c r="L33" i="1" s="1"/>
  <c r="M33" i="1" s="1"/>
  <c r="I43" i="1"/>
  <c r="K43" i="1" s="1"/>
  <c r="L43" i="1" s="1"/>
  <c r="M43" i="1" s="1"/>
  <c r="I42" i="1"/>
  <c r="K42" i="1" s="1"/>
  <c r="L42" i="1" s="1"/>
  <c r="M42" i="1" s="1"/>
  <c r="I41" i="1"/>
  <c r="K41" i="1" s="1"/>
  <c r="L41" i="1" s="1"/>
  <c r="M41" i="1" s="1"/>
  <c r="I40" i="1"/>
  <c r="K40" i="1" s="1"/>
  <c r="L40" i="1" s="1"/>
  <c r="M40" i="1" s="1"/>
  <c r="I39" i="1"/>
  <c r="K39" i="1" s="1"/>
  <c r="L39" i="1" s="1"/>
  <c r="M39" i="1" s="1"/>
  <c r="I31" i="1"/>
  <c r="K31" i="1" s="1"/>
  <c r="L31" i="1" s="1"/>
  <c r="M31" i="1" s="1"/>
  <c r="I30" i="1"/>
  <c r="K30" i="1" s="1"/>
  <c r="L30" i="1" s="1"/>
  <c r="M30" i="1" s="1"/>
  <c r="I29" i="1"/>
  <c r="K29" i="1" s="1"/>
  <c r="L29" i="1" s="1"/>
  <c r="M29" i="1" s="1"/>
  <c r="I28" i="1"/>
  <c r="K28" i="1" s="1"/>
  <c r="L28" i="1" s="1"/>
  <c r="M28" i="1" s="1"/>
  <c r="I27" i="1"/>
  <c r="K27" i="1" s="1"/>
  <c r="L27" i="1" s="1"/>
  <c r="M27" i="1" s="1"/>
  <c r="I48" i="1"/>
  <c r="K48" i="1" s="1"/>
  <c r="L48" i="1" s="1"/>
  <c r="M48" i="1" s="1"/>
  <c r="I47" i="1"/>
  <c r="K47" i="1" s="1"/>
  <c r="L47" i="1" s="1"/>
  <c r="M47" i="1" s="1"/>
  <c r="I46" i="1"/>
  <c r="K46" i="1" s="1"/>
  <c r="L46" i="1" s="1"/>
  <c r="M46" i="1" s="1"/>
  <c r="I45" i="1"/>
  <c r="K45" i="1" s="1"/>
  <c r="L45" i="1" s="1"/>
  <c r="M45" i="1" s="1"/>
  <c r="K37" i="1" l="1"/>
  <c r="L37" i="1" s="1"/>
  <c r="M37" i="1" s="1"/>
  <c r="I68" i="1"/>
  <c r="K68" i="1" s="1"/>
  <c r="L68" i="1" s="1"/>
  <c r="M68" i="1" s="1"/>
  <c r="I67" i="1"/>
  <c r="K67" i="1" s="1"/>
  <c r="L67" i="1" s="1"/>
  <c r="M67" i="1" s="1"/>
  <c r="I66" i="1"/>
  <c r="K66" i="1" s="1"/>
  <c r="L66" i="1" s="1"/>
  <c r="M66" i="1" s="1"/>
  <c r="I65" i="1"/>
  <c r="K65" i="1" s="1"/>
  <c r="L65" i="1" s="1"/>
  <c r="M65" i="1" s="1"/>
  <c r="I73" i="1"/>
  <c r="K73" i="1" s="1"/>
  <c r="L73" i="1" s="1"/>
  <c r="M73" i="1" s="1"/>
  <c r="I72" i="1"/>
  <c r="K72" i="1" s="1"/>
  <c r="L72" i="1" s="1"/>
  <c r="M72" i="1" s="1"/>
  <c r="I71" i="1"/>
  <c r="K71" i="1" s="1"/>
  <c r="L71" i="1" s="1"/>
  <c r="M71" i="1" s="1"/>
  <c r="I70" i="1"/>
  <c r="K70" i="1" s="1"/>
  <c r="L70" i="1" s="1"/>
  <c r="M70" i="1" s="1"/>
</calcChain>
</file>

<file path=xl/sharedStrings.xml><?xml version="1.0" encoding="utf-8"?>
<sst xmlns="http://schemas.openxmlformats.org/spreadsheetml/2006/main" count="125" uniqueCount="57">
  <si>
    <t>Path</t>
  </si>
  <si>
    <t>Row</t>
  </si>
  <si>
    <t>Output</t>
  </si>
  <si>
    <t>UTM Zone</t>
  </si>
  <si>
    <t>3n</t>
  </si>
  <si>
    <t>AED</t>
  </si>
  <si>
    <t>Sinusoidal</t>
  </si>
  <si>
    <t>UTM</t>
  </si>
  <si>
    <t>Albers</t>
  </si>
  <si>
    <t>34n</t>
  </si>
  <si>
    <t>28n</t>
  </si>
  <si>
    <t>19s</t>
  </si>
  <si>
    <t>27n</t>
  </si>
  <si>
    <t>29n</t>
  </si>
  <si>
    <t>54n</t>
  </si>
  <si>
    <t>38n</t>
  </si>
  <si>
    <t>11n</t>
  </si>
  <si>
    <t>19n</t>
  </si>
  <si>
    <t>60n</t>
  </si>
  <si>
    <t>48n</t>
  </si>
  <si>
    <t>59n</t>
  </si>
  <si>
    <t>25n</t>
  </si>
  <si>
    <t>NS</t>
  </si>
  <si>
    <t>NL</t>
  </si>
  <si>
    <t>Percent reduction</t>
  </si>
  <si>
    <t>Average</t>
  </si>
  <si>
    <t>Max</t>
  </si>
  <si>
    <t>Min</t>
  </si>
  <si>
    <t>Median</t>
  </si>
  <si>
    <t>LAZ</t>
  </si>
  <si>
    <t>Location</t>
  </si>
  <si>
    <t>Site number</t>
  </si>
  <si>
    <t>New Zealand</t>
  </si>
  <si>
    <t>Japan</t>
  </si>
  <si>
    <t>Russia - Siberia</t>
  </si>
  <si>
    <t>Russia - northern</t>
  </si>
  <si>
    <t>Greenland</t>
  </si>
  <si>
    <t>Alaska</t>
  </si>
  <si>
    <t>Maine</t>
  </si>
  <si>
    <t>Nevada</t>
  </si>
  <si>
    <t>Bolivia</t>
  </si>
  <si>
    <t>Senegal</t>
  </si>
  <si>
    <t>Chad</t>
  </si>
  <si>
    <t>Kazakhstan</t>
  </si>
  <si>
    <t>Brazil</t>
  </si>
  <si>
    <t>Argentina</t>
  </si>
  <si>
    <t>South Africa</t>
  </si>
  <si>
    <t>Ireland</t>
  </si>
  <si>
    <t>#NoData pixels</t>
  </si>
  <si>
    <t>Reduction in data pixels</t>
  </si>
  <si>
    <t>#Data pixels</t>
  </si>
  <si>
    <t>Summary</t>
  </si>
  <si>
    <t>Albers*</t>
  </si>
  <si>
    <t>Reduction in data pixels during projection from raw Landsat image,  number of pixels and percent</t>
  </si>
  <si>
    <t>*Alaska, Nevada, and Maine only</t>
  </si>
  <si>
    <t>Total pixels</t>
  </si>
  <si>
    <t>Raw (Level 0R) Landsat 8 images have 6,916 samples, 7,501 lines for 51,876,916 total pixels.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</si>
</sst>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center" wrapText="1"/>
    </xf>
    <xf numFmtId="10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4"/>
  <sheetViews>
    <sheetView tabSelected="1" workbookViewId="0">
      <pane ySplit="1" topLeftCell="A74" activePane="bottomLeft" state="frozen"/>
      <selection pane="bottomLeft" activeCell="O90" sqref="O90"/>
    </sheetView>
  </sheetViews>
  <sheetFormatPr defaultRowHeight="15" x14ac:dyDescent="0.25"/>
  <cols>
    <col min="1" max="1" width="9.140625" style="1"/>
    <col min="2" max="2" width="21.85546875" customWidth="1"/>
    <col min="3" max="3" width="5" style="1" bestFit="1" customWidth="1"/>
    <col min="4" max="4" width="4.85546875" style="1" bestFit="1" customWidth="1"/>
    <col min="5" max="5" width="10.140625" style="1" customWidth="1"/>
    <col min="6" max="6" width="14" style="5" customWidth="1"/>
    <col min="7" max="7" width="12.140625" style="2" customWidth="1"/>
    <col min="8" max="8" width="11.28515625" style="2" customWidth="1"/>
    <col min="9" max="9" width="11.5703125" style="2" customWidth="1"/>
    <col min="10" max="10" width="12.7109375" style="1" customWidth="1"/>
    <col min="11" max="11" width="11" style="1" customWidth="1"/>
    <col min="12" max="12" width="12.7109375" style="2" customWidth="1"/>
    <col min="13" max="13" width="14.42578125" style="2" customWidth="1"/>
  </cols>
  <sheetData>
    <row r="1" spans="1:13" ht="30.75" customHeight="1" x14ac:dyDescent="0.25">
      <c r="A1" s="2" t="s">
        <v>31</v>
      </c>
      <c r="B1" t="s">
        <v>30</v>
      </c>
      <c r="C1" s="1" t="s">
        <v>0</v>
      </c>
      <c r="D1" s="1" t="s">
        <v>1</v>
      </c>
      <c r="E1" s="2" t="s">
        <v>3</v>
      </c>
      <c r="F1" s="5" t="s">
        <v>2</v>
      </c>
      <c r="G1" s="2" t="s">
        <v>22</v>
      </c>
      <c r="H1" s="2" t="s">
        <v>23</v>
      </c>
      <c r="I1" s="2" t="s">
        <v>55</v>
      </c>
      <c r="J1" s="2" t="s">
        <v>48</v>
      </c>
      <c r="K1" s="2" t="s">
        <v>50</v>
      </c>
      <c r="L1" s="2" t="s">
        <v>49</v>
      </c>
      <c r="M1" s="2" t="s">
        <v>24</v>
      </c>
    </row>
    <row r="2" spans="1:13" ht="15" customHeight="1" x14ac:dyDescent="0.25">
      <c r="A2" s="1">
        <v>1</v>
      </c>
      <c r="B2" t="s">
        <v>32</v>
      </c>
      <c r="C2" s="1">
        <v>72</v>
      </c>
      <c r="D2" s="1">
        <v>87</v>
      </c>
      <c r="E2" s="1" t="s">
        <v>18</v>
      </c>
      <c r="F2" s="5" t="s">
        <v>29</v>
      </c>
      <c r="G2" s="2">
        <v>9071</v>
      </c>
      <c r="H2" s="2">
        <v>8961</v>
      </c>
      <c r="I2" s="4">
        <f>G2*H2</f>
        <v>81285231</v>
      </c>
      <c r="J2" s="3">
        <v>39372341</v>
      </c>
      <c r="K2" s="3">
        <f>I2-J2</f>
        <v>41912890</v>
      </c>
      <c r="L2" s="4">
        <f>51876916-K2</f>
        <v>9964026</v>
      </c>
      <c r="M2" s="6">
        <f>L2/51876916</f>
        <v>0.19207051552563378</v>
      </c>
    </row>
    <row r="3" spans="1:13" ht="15" customHeight="1" x14ac:dyDescent="0.25">
      <c r="F3" s="5" t="s">
        <v>5</v>
      </c>
      <c r="G3" s="2">
        <v>9471</v>
      </c>
      <c r="H3" s="2">
        <v>9621</v>
      </c>
      <c r="I3" s="4">
        <f>G3*H3</f>
        <v>91120491</v>
      </c>
      <c r="J3" s="3">
        <v>44937902</v>
      </c>
      <c r="K3" s="3">
        <f>I3-J3</f>
        <v>46182589</v>
      </c>
      <c r="L3" s="4">
        <f>51876916-K3</f>
        <v>5694327</v>
      </c>
      <c r="M3" s="6">
        <f>L3/51876916</f>
        <v>0.10976610483167504</v>
      </c>
    </row>
    <row r="4" spans="1:13" ht="15" customHeight="1" x14ac:dyDescent="0.25">
      <c r="F4" s="5" t="s">
        <v>6</v>
      </c>
      <c r="G4" s="2">
        <v>17121</v>
      </c>
      <c r="H4" s="2">
        <v>7851</v>
      </c>
      <c r="I4" s="4">
        <f>G4*H4</f>
        <v>134416971</v>
      </c>
      <c r="J4" s="3">
        <v>92670842</v>
      </c>
      <c r="K4" s="3">
        <f>I4-J4</f>
        <v>41746129</v>
      </c>
      <c r="L4" s="4">
        <f>51876916-K4</f>
        <v>10130787</v>
      </c>
      <c r="M4" s="6">
        <f>L4/51876916</f>
        <v>0.19528506667589879</v>
      </c>
    </row>
    <row r="5" spans="1:13" ht="15" customHeight="1" x14ac:dyDescent="0.25">
      <c r="F5" s="5" t="s">
        <v>7</v>
      </c>
      <c r="G5" s="2">
        <v>7771</v>
      </c>
      <c r="H5" s="2">
        <v>7811</v>
      </c>
      <c r="I5" s="4">
        <f>G5*H5</f>
        <v>60699281</v>
      </c>
      <c r="J5" s="3">
        <v>18792307</v>
      </c>
      <c r="K5" s="3">
        <f>I5-J5</f>
        <v>41906974</v>
      </c>
      <c r="L5" s="4">
        <f>51876916-K5</f>
        <v>9969942</v>
      </c>
      <c r="M5" s="6">
        <f>L5/51876916</f>
        <v>0.19218455468709822</v>
      </c>
    </row>
    <row r="6" spans="1:13" ht="15" customHeight="1" x14ac:dyDescent="0.25">
      <c r="E6" s="2"/>
    </row>
    <row r="7" spans="1:13" ht="15" customHeight="1" x14ac:dyDescent="0.25">
      <c r="A7" s="1">
        <v>2</v>
      </c>
      <c r="B7" t="s">
        <v>33</v>
      </c>
      <c r="C7" s="1">
        <v>107</v>
      </c>
      <c r="D7" s="1">
        <v>35</v>
      </c>
      <c r="E7" s="1" t="s">
        <v>14</v>
      </c>
      <c r="F7" s="5" t="s">
        <v>29</v>
      </c>
      <c r="G7" s="2">
        <v>7421</v>
      </c>
      <c r="H7" s="2">
        <v>8161</v>
      </c>
      <c r="I7" s="4">
        <f>G7*H7</f>
        <v>60562781</v>
      </c>
      <c r="J7" s="3">
        <v>19103413</v>
      </c>
      <c r="K7" s="3">
        <f>I7-J7</f>
        <v>41459368</v>
      </c>
      <c r="L7" s="4">
        <f>51876916-K7</f>
        <v>10417548</v>
      </c>
      <c r="M7" s="6">
        <f>L7/51876916</f>
        <v>0.2008127854015069</v>
      </c>
    </row>
    <row r="8" spans="1:13" ht="15" customHeight="1" x14ac:dyDescent="0.25">
      <c r="F8" s="5" t="s">
        <v>5</v>
      </c>
      <c r="G8" s="2">
        <v>8111</v>
      </c>
      <c r="H8" s="2">
        <v>8791</v>
      </c>
      <c r="I8" s="4">
        <f>G8*H8</f>
        <v>71303801</v>
      </c>
      <c r="J8" s="3">
        <v>27033159</v>
      </c>
      <c r="K8" s="3">
        <f>I8-J8</f>
        <v>44270642</v>
      </c>
      <c r="L8" s="4">
        <f>51876916-K8</f>
        <v>7606274</v>
      </c>
      <c r="M8" s="6">
        <f>L8/51876916</f>
        <v>0.14662155321646336</v>
      </c>
    </row>
    <row r="9" spans="1:13" ht="15" customHeight="1" x14ac:dyDescent="0.25">
      <c r="F9" s="5" t="s">
        <v>6</v>
      </c>
      <c r="G9" s="2">
        <v>15961</v>
      </c>
      <c r="H9" s="2">
        <v>7831</v>
      </c>
      <c r="I9" s="4">
        <f>G9*H9</f>
        <v>124990591</v>
      </c>
      <c r="J9" s="3">
        <v>83680647</v>
      </c>
      <c r="K9" s="3">
        <f>I9-J9</f>
        <v>41309944</v>
      </c>
      <c r="L9" s="4">
        <f>51876916-K9</f>
        <v>10566972</v>
      </c>
      <c r="M9" s="6">
        <f>L9/51876916</f>
        <v>0.20369314166632418</v>
      </c>
    </row>
    <row r="10" spans="1:13" ht="15" customHeight="1" x14ac:dyDescent="0.25">
      <c r="F10" s="5" t="s">
        <v>7</v>
      </c>
      <c r="G10" s="2">
        <v>7741</v>
      </c>
      <c r="H10" s="2">
        <v>7871</v>
      </c>
      <c r="I10" s="4">
        <f>G10*H10</f>
        <v>60929411</v>
      </c>
      <c r="J10" s="3">
        <v>19469971</v>
      </c>
      <c r="K10" s="3">
        <f>I10-J10</f>
        <v>41459440</v>
      </c>
      <c r="L10" s="4">
        <f>51876916-K10</f>
        <v>10417476</v>
      </c>
      <c r="M10" s="6">
        <f>L10/51876916</f>
        <v>0.20081139750096169</v>
      </c>
    </row>
    <row r="11" spans="1:13" ht="15" customHeight="1" x14ac:dyDescent="0.25">
      <c r="E11" s="2"/>
    </row>
    <row r="12" spans="1:13" ht="15" customHeight="1" x14ac:dyDescent="0.25">
      <c r="A12" s="1">
        <v>3</v>
      </c>
      <c r="B12" t="s">
        <v>34</v>
      </c>
      <c r="C12" s="1">
        <v>98</v>
      </c>
      <c r="D12" s="1">
        <v>14</v>
      </c>
      <c r="E12" s="1" t="s">
        <v>20</v>
      </c>
      <c r="F12" s="5" t="s">
        <v>29</v>
      </c>
      <c r="G12" s="2">
        <v>9381</v>
      </c>
      <c r="H12" s="2">
        <v>8841</v>
      </c>
      <c r="I12" s="4">
        <f>G12*H12</f>
        <v>82937421</v>
      </c>
      <c r="J12" s="3">
        <v>41268458</v>
      </c>
      <c r="K12" s="3">
        <f>I12-J12</f>
        <v>41668963</v>
      </c>
      <c r="L12" s="4">
        <f>51876916-K12</f>
        <v>10207953</v>
      </c>
      <c r="M12" s="6">
        <f>L12/51876916</f>
        <v>0.19677254908522318</v>
      </c>
    </row>
    <row r="13" spans="1:13" ht="15" customHeight="1" x14ac:dyDescent="0.25">
      <c r="F13" s="5" t="s">
        <v>5</v>
      </c>
      <c r="G13" s="2">
        <v>9741</v>
      </c>
      <c r="H13" s="2">
        <v>9461</v>
      </c>
      <c r="I13" s="4">
        <f>G13*H13</f>
        <v>92159601</v>
      </c>
      <c r="J13" s="3">
        <v>46463876</v>
      </c>
      <c r="K13" s="3">
        <f>I13-J13</f>
        <v>45695725</v>
      </c>
      <c r="L13" s="4">
        <f>51876916-K13</f>
        <v>6181191</v>
      </c>
      <c r="M13" s="6">
        <f>L13/51876916</f>
        <v>0.11915108831835725</v>
      </c>
    </row>
    <row r="14" spans="1:13" ht="15" customHeight="1" x14ac:dyDescent="0.25">
      <c r="F14" s="5" t="s">
        <v>6</v>
      </c>
      <c r="G14" s="2">
        <v>26141</v>
      </c>
      <c r="H14" s="2">
        <v>8431</v>
      </c>
      <c r="I14" s="4">
        <f>G14*H14</f>
        <v>220394771</v>
      </c>
      <c r="J14" s="3">
        <v>178768628</v>
      </c>
      <c r="K14" s="3">
        <f>I14-J14</f>
        <v>41626143</v>
      </c>
      <c r="L14" s="4">
        <f>51876916-K14</f>
        <v>10250773</v>
      </c>
      <c r="M14" s="6">
        <f>L14/51876916</f>
        <v>0.19759796438169147</v>
      </c>
    </row>
    <row r="15" spans="1:13" ht="15" customHeight="1" x14ac:dyDescent="0.25">
      <c r="F15" s="5" t="s">
        <v>7</v>
      </c>
      <c r="G15" s="2">
        <v>8511</v>
      </c>
      <c r="H15" s="2">
        <v>8571</v>
      </c>
      <c r="I15" s="4">
        <f>G15*H15</f>
        <v>72947781</v>
      </c>
      <c r="J15" s="3">
        <v>31253315</v>
      </c>
      <c r="K15" s="3">
        <f>I15-J15</f>
        <v>41694466</v>
      </c>
      <c r="L15" s="4">
        <f>51876916-K15</f>
        <v>10182450</v>
      </c>
      <c r="M15" s="6">
        <f>L15/51876916</f>
        <v>0.1962809431462734</v>
      </c>
    </row>
    <row r="16" spans="1:13" ht="15" customHeight="1" x14ac:dyDescent="0.25"/>
    <row r="17" spans="1:13" ht="15" customHeight="1" x14ac:dyDescent="0.25">
      <c r="A17" s="1">
        <v>4</v>
      </c>
      <c r="B17" t="s">
        <v>35</v>
      </c>
      <c r="C17" s="1">
        <v>150</v>
      </c>
      <c r="D17" s="1">
        <v>6</v>
      </c>
      <c r="E17" s="1" t="s">
        <v>19</v>
      </c>
      <c r="F17" s="5" t="s">
        <v>29</v>
      </c>
      <c r="G17" s="2">
        <v>9231</v>
      </c>
      <c r="H17" s="2">
        <v>8601</v>
      </c>
      <c r="I17" s="4">
        <f>G17*H17</f>
        <v>79395831</v>
      </c>
      <c r="J17" s="3">
        <v>37602843</v>
      </c>
      <c r="K17" s="3">
        <f>I17-J17</f>
        <v>41792988</v>
      </c>
      <c r="L17" s="4">
        <f>51876916-K17</f>
        <v>10083928</v>
      </c>
      <c r="M17" s="6">
        <f>L17/51876916</f>
        <v>0.19438179401412373</v>
      </c>
    </row>
    <row r="18" spans="1:13" ht="15" customHeight="1" x14ac:dyDescent="0.25">
      <c r="F18" s="5" t="s">
        <v>5</v>
      </c>
      <c r="G18" s="2">
        <v>9021</v>
      </c>
      <c r="H18" s="2">
        <v>8701</v>
      </c>
      <c r="I18" s="4">
        <f>G18*H18</f>
        <v>78491721</v>
      </c>
      <c r="J18" s="3">
        <v>34823569</v>
      </c>
      <c r="K18" s="3">
        <f>I18-J18</f>
        <v>43668152</v>
      </c>
      <c r="L18" s="4">
        <f>51876916-K18</f>
        <v>8208764</v>
      </c>
      <c r="M18" s="6">
        <f>L18/51876916</f>
        <v>0.15823538932036746</v>
      </c>
    </row>
    <row r="19" spans="1:13" ht="15" customHeight="1" x14ac:dyDescent="0.25">
      <c r="F19" s="5" t="s">
        <v>6</v>
      </c>
      <c r="G19" s="2">
        <v>17481</v>
      </c>
      <c r="H19" s="2">
        <v>9071</v>
      </c>
      <c r="I19" s="4">
        <f>G19*H19</f>
        <v>158570151</v>
      </c>
      <c r="J19" s="3">
        <v>116792927</v>
      </c>
      <c r="K19" s="3">
        <f>I19-J19</f>
        <v>41777224</v>
      </c>
      <c r="L19" s="4">
        <f>51876916-K19</f>
        <v>10099692</v>
      </c>
      <c r="M19" s="6">
        <f>L19/51876916</f>
        <v>0.19468566712793797</v>
      </c>
    </row>
    <row r="20" spans="1:13" ht="15" customHeight="1" x14ac:dyDescent="0.25">
      <c r="F20" s="5" t="s">
        <v>7</v>
      </c>
      <c r="G20" s="2">
        <v>9041</v>
      </c>
      <c r="H20" s="2">
        <v>9061</v>
      </c>
      <c r="I20" s="4">
        <f>G20*H20</f>
        <v>81920501</v>
      </c>
      <c r="J20" s="3">
        <v>40156061</v>
      </c>
      <c r="K20" s="3">
        <f>I20-J20</f>
        <v>41764440</v>
      </c>
      <c r="L20" s="4">
        <f>51876916-K20</f>
        <v>10112476</v>
      </c>
      <c r="M20" s="6">
        <f>L20/51876916</f>
        <v>0.19493209658029786</v>
      </c>
    </row>
    <row r="21" spans="1:13" ht="15" customHeight="1" x14ac:dyDescent="0.25">
      <c r="E21" s="2"/>
    </row>
    <row r="22" spans="1:13" ht="15" customHeight="1" x14ac:dyDescent="0.25">
      <c r="A22" s="1">
        <v>5</v>
      </c>
      <c r="B22" t="s">
        <v>36</v>
      </c>
      <c r="C22" s="1">
        <v>8</v>
      </c>
      <c r="D22" s="1">
        <v>3</v>
      </c>
      <c r="E22" s="1" t="s">
        <v>12</v>
      </c>
      <c r="F22" s="5" t="s">
        <v>29</v>
      </c>
      <c r="G22" s="2">
        <v>9171</v>
      </c>
      <c r="H22" s="2">
        <v>8131</v>
      </c>
      <c r="I22" s="4">
        <f>G22*H22</f>
        <v>74569401</v>
      </c>
      <c r="J22" s="3">
        <v>32796640</v>
      </c>
      <c r="K22" s="3">
        <f>I22-J22</f>
        <v>41772761</v>
      </c>
      <c r="L22" s="4">
        <f>51876916-K22</f>
        <v>10104155</v>
      </c>
      <c r="M22" s="6">
        <f>L22/51876916</f>
        <v>0.19477169768534427</v>
      </c>
    </row>
    <row r="23" spans="1:13" ht="15" customHeight="1" x14ac:dyDescent="0.25">
      <c r="F23" s="5" t="s">
        <v>5</v>
      </c>
      <c r="G23" s="2">
        <v>9941</v>
      </c>
      <c r="H23" s="2">
        <v>9091</v>
      </c>
      <c r="I23" s="4">
        <f>G23*H23</f>
        <v>90373631</v>
      </c>
      <c r="J23" s="3">
        <v>44302747</v>
      </c>
      <c r="K23" s="3">
        <f>I23-J23</f>
        <v>46070884</v>
      </c>
      <c r="L23" s="4">
        <f>51876916-K23</f>
        <v>5806032</v>
      </c>
      <c r="M23" s="6">
        <f>L23/51876916</f>
        <v>0.11191937469837258</v>
      </c>
    </row>
    <row r="24" spans="1:13" ht="15" customHeight="1" x14ac:dyDescent="0.25">
      <c r="F24" s="5" t="s">
        <v>6</v>
      </c>
      <c r="G24" s="2">
        <v>8931</v>
      </c>
      <c r="H24" s="2">
        <v>9141</v>
      </c>
      <c r="I24" s="4">
        <f>G24*H24</f>
        <v>81638271</v>
      </c>
      <c r="J24" s="3">
        <v>39954082</v>
      </c>
      <c r="K24" s="3">
        <f>I24-J24</f>
        <v>41684189</v>
      </c>
      <c r="L24" s="4">
        <f>51876916-K24</f>
        <v>10192727</v>
      </c>
      <c r="M24" s="6">
        <f>L24/51876916</f>
        <v>0.19647904667270505</v>
      </c>
    </row>
    <row r="25" spans="1:13" ht="15" customHeight="1" x14ac:dyDescent="0.25">
      <c r="F25" s="5" t="s">
        <v>7</v>
      </c>
      <c r="G25" s="2">
        <v>9131</v>
      </c>
      <c r="H25" s="2">
        <v>9131</v>
      </c>
      <c r="I25" s="4">
        <f>G25*H25</f>
        <v>83375161</v>
      </c>
      <c r="J25" s="3">
        <v>41612565</v>
      </c>
      <c r="K25" s="3">
        <f>I25-J25</f>
        <v>41762596</v>
      </c>
      <c r="L25" s="4">
        <f>51876916-K25</f>
        <v>10114320</v>
      </c>
      <c r="M25" s="6">
        <f>L25/51876916</f>
        <v>0.1949676422553723</v>
      </c>
    </row>
    <row r="26" spans="1:13" ht="15" customHeight="1" x14ac:dyDescent="0.25">
      <c r="E26" s="2"/>
    </row>
    <row r="27" spans="1:13" ht="15" customHeight="1" x14ac:dyDescent="0.25">
      <c r="A27" s="1">
        <v>6</v>
      </c>
      <c r="B27" t="s">
        <v>37</v>
      </c>
      <c r="C27" s="1">
        <v>81</v>
      </c>
      <c r="D27" s="1">
        <v>14</v>
      </c>
      <c r="E27" s="1" t="s">
        <v>4</v>
      </c>
      <c r="F27" s="5" t="s">
        <v>29</v>
      </c>
      <c r="G27" s="2">
        <v>7471</v>
      </c>
      <c r="H27" s="2">
        <v>7761</v>
      </c>
      <c r="I27" s="4">
        <f t="shared" ref="I27:I31" si="0">G27*H27</f>
        <v>57982431</v>
      </c>
      <c r="J27" s="3">
        <v>16256043</v>
      </c>
      <c r="K27" s="3">
        <f t="shared" ref="K27:K31" si="1">I27-J27</f>
        <v>41726388</v>
      </c>
      <c r="L27" s="4">
        <f>51876916-K27</f>
        <v>10150528</v>
      </c>
      <c r="M27" s="6">
        <f>L27/51876916</f>
        <v>0.19566560201843919</v>
      </c>
    </row>
    <row r="28" spans="1:13" ht="15" customHeight="1" x14ac:dyDescent="0.25">
      <c r="F28" s="5" t="s">
        <v>5</v>
      </c>
      <c r="G28" s="2">
        <v>8641</v>
      </c>
      <c r="H28" s="2">
        <v>8671</v>
      </c>
      <c r="I28" s="4">
        <f t="shared" si="0"/>
        <v>74926111</v>
      </c>
      <c r="J28" s="3">
        <v>30736541</v>
      </c>
      <c r="K28" s="3">
        <f t="shared" si="1"/>
        <v>44189570</v>
      </c>
      <c r="L28" s="4">
        <f>51876916-K28</f>
        <v>7687346</v>
      </c>
      <c r="M28" s="6">
        <f>L28/51876916</f>
        <v>0.1481843292303652</v>
      </c>
    </row>
    <row r="29" spans="1:13" ht="15" customHeight="1" x14ac:dyDescent="0.25">
      <c r="F29" s="5" t="s">
        <v>6</v>
      </c>
      <c r="G29" s="2">
        <v>18571</v>
      </c>
      <c r="H29" s="2">
        <v>8441</v>
      </c>
      <c r="I29" s="4">
        <f t="shared" si="0"/>
        <v>156757811</v>
      </c>
      <c r="J29" s="3">
        <v>115098557</v>
      </c>
      <c r="K29" s="3">
        <f t="shared" si="1"/>
        <v>41659254</v>
      </c>
      <c r="L29" s="4">
        <f>51876916-K29</f>
        <v>10217662</v>
      </c>
      <c r="M29" s="6">
        <f>L29/51876916</f>
        <v>0.1969597036184649</v>
      </c>
    </row>
    <row r="30" spans="1:13" ht="15" customHeight="1" x14ac:dyDescent="0.25">
      <c r="F30" s="5" t="s">
        <v>7</v>
      </c>
      <c r="G30" s="2">
        <v>8381</v>
      </c>
      <c r="H30" s="2">
        <v>8451</v>
      </c>
      <c r="I30" s="4">
        <f t="shared" si="0"/>
        <v>70827831</v>
      </c>
      <c r="J30" s="3">
        <v>29124340</v>
      </c>
      <c r="K30" s="3">
        <f t="shared" si="1"/>
        <v>41703491</v>
      </c>
      <c r="L30" s="4">
        <f>51876916-K30</f>
        <v>10173425</v>
      </c>
      <c r="M30" s="6">
        <f>L30/51876916</f>
        <v>0.19610697366821112</v>
      </c>
    </row>
    <row r="31" spans="1:13" ht="15" customHeight="1" x14ac:dyDescent="0.25">
      <c r="F31" s="5" t="s">
        <v>8</v>
      </c>
      <c r="G31" s="2">
        <v>8891</v>
      </c>
      <c r="H31" s="2">
        <v>8901</v>
      </c>
      <c r="I31" s="4">
        <f t="shared" si="0"/>
        <v>79138791</v>
      </c>
      <c r="J31" s="3">
        <v>37409552</v>
      </c>
      <c r="K31" s="3">
        <f t="shared" si="1"/>
        <v>41729239</v>
      </c>
      <c r="L31" s="4">
        <f>51876916-K31</f>
        <v>10147677</v>
      </c>
      <c r="M31" s="6">
        <f>L31/51876916</f>
        <v>0.19561064501212833</v>
      </c>
    </row>
    <row r="32" spans="1:13" ht="15" customHeight="1" x14ac:dyDescent="0.25">
      <c r="I32" s="4"/>
      <c r="J32" s="3"/>
      <c r="K32" s="3"/>
      <c r="L32" s="4"/>
      <c r="M32" s="4"/>
    </row>
    <row r="33" spans="1:13" ht="15" customHeight="1" x14ac:dyDescent="0.25">
      <c r="A33" s="1">
        <v>7</v>
      </c>
      <c r="B33" t="s">
        <v>38</v>
      </c>
      <c r="C33" s="1">
        <v>11</v>
      </c>
      <c r="D33" s="1">
        <v>28</v>
      </c>
      <c r="E33" s="1" t="s">
        <v>17</v>
      </c>
      <c r="F33" s="5" t="s">
        <v>29</v>
      </c>
      <c r="G33" s="2">
        <v>7251</v>
      </c>
      <c r="H33" s="2">
        <v>7611</v>
      </c>
      <c r="I33" s="4">
        <f t="shared" ref="I33:I37" si="2">G33*H33</f>
        <v>55187361</v>
      </c>
      <c r="J33" s="3">
        <v>13609646</v>
      </c>
      <c r="K33" s="3">
        <f t="shared" ref="K33:K37" si="3">I33-J33</f>
        <v>41577715</v>
      </c>
      <c r="L33" s="4">
        <f>51876916-K33</f>
        <v>10299201</v>
      </c>
      <c r="M33" s="6">
        <f>L33/51876916</f>
        <v>0.19853148170951412</v>
      </c>
    </row>
    <row r="34" spans="1:13" ht="15" customHeight="1" x14ac:dyDescent="0.25">
      <c r="F34" s="5" t="s">
        <v>5</v>
      </c>
      <c r="G34" s="2">
        <v>8111</v>
      </c>
      <c r="H34" s="2">
        <v>8441</v>
      </c>
      <c r="I34" s="4">
        <f t="shared" si="2"/>
        <v>68464951</v>
      </c>
      <c r="J34" s="3">
        <v>25065574</v>
      </c>
      <c r="K34" s="3">
        <f t="shared" si="3"/>
        <v>43399377</v>
      </c>
      <c r="L34" s="4">
        <f>51876916-K34</f>
        <v>8477539</v>
      </c>
      <c r="M34" s="6">
        <f>L34/51876916</f>
        <v>0.16341640277922459</v>
      </c>
    </row>
    <row r="35" spans="1:13" ht="15" customHeight="1" x14ac:dyDescent="0.25">
      <c r="F35" s="5" t="s">
        <v>6</v>
      </c>
      <c r="G35" s="2">
        <v>11871</v>
      </c>
      <c r="H35" s="2">
        <v>7941</v>
      </c>
      <c r="I35" s="4">
        <f t="shared" si="2"/>
        <v>94267611</v>
      </c>
      <c r="J35" s="3">
        <v>52710887</v>
      </c>
      <c r="K35" s="3">
        <f t="shared" si="3"/>
        <v>41556724</v>
      </c>
      <c r="L35" s="4">
        <f>51876916-K35</f>
        <v>10320192</v>
      </c>
      <c r="M35" s="6">
        <f>L35/51876916</f>
        <v>0.19893611254763102</v>
      </c>
    </row>
    <row r="36" spans="1:13" ht="15" customHeight="1" x14ac:dyDescent="0.25">
      <c r="F36" s="5" t="s">
        <v>7</v>
      </c>
      <c r="G36" s="2">
        <v>7771</v>
      </c>
      <c r="H36" s="2">
        <v>7891</v>
      </c>
      <c r="I36" s="4">
        <f t="shared" si="2"/>
        <v>61320961</v>
      </c>
      <c r="J36" s="3">
        <v>19760001</v>
      </c>
      <c r="K36" s="3">
        <f t="shared" si="3"/>
        <v>41560960</v>
      </c>
      <c r="L36" s="4">
        <f>51876916-K36</f>
        <v>10315956</v>
      </c>
      <c r="M36" s="6">
        <f>L36/51876916</f>
        <v>0.19885445773222141</v>
      </c>
    </row>
    <row r="37" spans="1:13" ht="15" customHeight="1" x14ac:dyDescent="0.25">
      <c r="F37" s="5" t="s">
        <v>8</v>
      </c>
      <c r="G37" s="2">
        <v>6641</v>
      </c>
      <c r="H37" s="2">
        <v>6781</v>
      </c>
      <c r="I37" s="4">
        <f t="shared" si="2"/>
        <v>45032621</v>
      </c>
      <c r="J37" s="3">
        <v>3446563</v>
      </c>
      <c r="K37" s="3">
        <f t="shared" si="3"/>
        <v>41586058</v>
      </c>
      <c r="L37" s="4">
        <f>51876916-K37</f>
        <v>10290858</v>
      </c>
      <c r="M37" s="6">
        <f>L37/51876916</f>
        <v>0.19837065873383838</v>
      </c>
    </row>
    <row r="38" spans="1:13" ht="15" customHeight="1" x14ac:dyDescent="0.25">
      <c r="J38" s="3"/>
    </row>
    <row r="39" spans="1:13" ht="15" customHeight="1" x14ac:dyDescent="0.25">
      <c r="A39" s="1">
        <v>8</v>
      </c>
      <c r="B39" t="s">
        <v>39</v>
      </c>
      <c r="C39" s="1">
        <v>39</v>
      </c>
      <c r="D39" s="1">
        <v>33</v>
      </c>
      <c r="E39" s="1" t="s">
        <v>16</v>
      </c>
      <c r="F39" s="5" t="s">
        <v>29</v>
      </c>
      <c r="G39" s="2">
        <v>8411</v>
      </c>
      <c r="H39" s="2">
        <v>8571</v>
      </c>
      <c r="I39" s="4">
        <f t="shared" ref="I39:I43" si="4">G39*H39</f>
        <v>72090681</v>
      </c>
      <c r="J39" s="3">
        <v>30660249</v>
      </c>
      <c r="K39" s="3">
        <f t="shared" ref="K39:K43" si="5">I39-J39</f>
        <v>41430432</v>
      </c>
      <c r="L39" s="4">
        <f>51876916-K39</f>
        <v>10446484</v>
      </c>
      <c r="M39" s="6">
        <f>L39/51876916</f>
        <v>0.20137056720950799</v>
      </c>
    </row>
    <row r="40" spans="1:13" ht="15" customHeight="1" x14ac:dyDescent="0.25">
      <c r="F40" s="5" t="s">
        <v>5</v>
      </c>
      <c r="G40" s="2">
        <v>7921</v>
      </c>
      <c r="H40" s="2">
        <v>8021</v>
      </c>
      <c r="I40" s="4">
        <f t="shared" si="4"/>
        <v>63534341</v>
      </c>
      <c r="J40" s="3">
        <v>21934459</v>
      </c>
      <c r="K40" s="3">
        <f t="shared" si="5"/>
        <v>41599882</v>
      </c>
      <c r="L40" s="4">
        <f>51876916-K40</f>
        <v>10277034</v>
      </c>
      <c r="M40" s="6">
        <f>L40/51876916</f>
        <v>0.19810418182915884</v>
      </c>
    </row>
    <row r="41" spans="1:13" ht="15" customHeight="1" x14ac:dyDescent="0.25">
      <c r="F41" s="5" t="s">
        <v>6</v>
      </c>
      <c r="G41" s="2">
        <v>13811</v>
      </c>
      <c r="H41" s="2">
        <v>7861</v>
      </c>
      <c r="I41" s="4">
        <f t="shared" si="4"/>
        <v>108568271</v>
      </c>
      <c r="J41" s="3">
        <v>67193993</v>
      </c>
      <c r="K41" s="3">
        <f t="shared" si="5"/>
        <v>41374278</v>
      </c>
      <c r="L41" s="4">
        <f>51876916-K41</f>
        <v>10502638</v>
      </c>
      <c r="M41" s="6">
        <f>L41/51876916</f>
        <v>0.20245301397638982</v>
      </c>
    </row>
    <row r="42" spans="1:13" ht="15" customHeight="1" x14ac:dyDescent="0.25">
      <c r="F42" s="5" t="s">
        <v>7</v>
      </c>
      <c r="G42" s="2">
        <v>7571</v>
      </c>
      <c r="H42" s="2">
        <v>7711</v>
      </c>
      <c r="I42" s="4">
        <f t="shared" si="4"/>
        <v>58379981</v>
      </c>
      <c r="J42" s="3">
        <v>16902654</v>
      </c>
      <c r="K42" s="3">
        <f t="shared" si="5"/>
        <v>41477327</v>
      </c>
      <c r="L42" s="4">
        <f>51876916-K42</f>
        <v>10399589</v>
      </c>
      <c r="M42" s="6">
        <f>L42/51876916</f>
        <v>0.20046660059746035</v>
      </c>
    </row>
    <row r="43" spans="1:13" ht="15" customHeight="1" x14ac:dyDescent="0.25">
      <c r="F43" s="5" t="s">
        <v>8</v>
      </c>
      <c r="G43" s="2">
        <v>8441</v>
      </c>
      <c r="H43" s="2">
        <v>8661</v>
      </c>
      <c r="I43" s="4">
        <f t="shared" si="4"/>
        <v>73107501</v>
      </c>
      <c r="J43" s="3">
        <v>31675202</v>
      </c>
      <c r="K43" s="3">
        <f t="shared" si="5"/>
        <v>41432299</v>
      </c>
      <c r="L43" s="4">
        <f>51876916-K43</f>
        <v>10444617</v>
      </c>
      <c r="M43" s="6">
        <f>L43/51876916</f>
        <v>0.20133457817731493</v>
      </c>
    </row>
    <row r="44" spans="1:13" x14ac:dyDescent="0.25">
      <c r="J44" s="3"/>
    </row>
    <row r="45" spans="1:13" x14ac:dyDescent="0.25">
      <c r="A45" s="1">
        <v>9</v>
      </c>
      <c r="B45" t="s">
        <v>40</v>
      </c>
      <c r="C45" s="1">
        <v>1</v>
      </c>
      <c r="D45" s="1">
        <v>67</v>
      </c>
      <c r="E45" s="1" t="s">
        <v>11</v>
      </c>
      <c r="F45" s="5" t="s">
        <v>29</v>
      </c>
      <c r="G45" s="2">
        <v>7491</v>
      </c>
      <c r="H45" s="2">
        <v>7611</v>
      </c>
      <c r="I45" s="4">
        <f>G45*H45</f>
        <v>57014001</v>
      </c>
      <c r="J45" s="3">
        <v>15460056</v>
      </c>
      <c r="K45" s="3">
        <f>I45-J45</f>
        <v>41553945</v>
      </c>
      <c r="L45" s="4">
        <f>51876916-K45</f>
        <v>10322971</v>
      </c>
      <c r="M45" s="6">
        <f>L45/51876916</f>
        <v>0.19898968165339667</v>
      </c>
    </row>
    <row r="46" spans="1:13" x14ac:dyDescent="0.25">
      <c r="F46" s="5" t="s">
        <v>5</v>
      </c>
      <c r="G46" s="2">
        <v>7501</v>
      </c>
      <c r="H46" s="2">
        <v>7651</v>
      </c>
      <c r="I46" s="4">
        <f>G46*H46</f>
        <v>57390151</v>
      </c>
      <c r="J46" s="3">
        <v>15724243</v>
      </c>
      <c r="K46" s="3">
        <f>I46-J46</f>
        <v>41665908</v>
      </c>
      <c r="L46" s="4">
        <f>51876916-K46</f>
        <v>10211008</v>
      </c>
      <c r="M46" s="6">
        <f>L46/51876916</f>
        <v>0.19683143847641213</v>
      </c>
    </row>
    <row r="47" spans="1:13" x14ac:dyDescent="0.25">
      <c r="F47" s="5" t="s">
        <v>6</v>
      </c>
      <c r="G47" s="2">
        <v>6581</v>
      </c>
      <c r="H47" s="2">
        <v>7751</v>
      </c>
      <c r="I47" s="4">
        <f>G47*H47</f>
        <v>51009331</v>
      </c>
      <c r="J47" s="3">
        <v>9534314</v>
      </c>
      <c r="K47" s="3">
        <f>I47-J47</f>
        <v>41475017</v>
      </c>
      <c r="L47" s="4">
        <f>51876916-K47</f>
        <v>10401899</v>
      </c>
      <c r="M47" s="6">
        <f>L47/51876916</f>
        <v>0.20051112907328569</v>
      </c>
    </row>
    <row r="48" spans="1:13" x14ac:dyDescent="0.25">
      <c r="F48" s="5" t="s">
        <v>7</v>
      </c>
      <c r="G48" s="2">
        <v>7651</v>
      </c>
      <c r="H48" s="2">
        <v>7781</v>
      </c>
      <c r="I48" s="4">
        <f>G48*H48</f>
        <v>59532431</v>
      </c>
      <c r="J48" s="3">
        <v>17943275</v>
      </c>
      <c r="K48" s="3">
        <f>I48-J48</f>
        <v>41589156</v>
      </c>
      <c r="L48" s="4">
        <f>51876916-K48</f>
        <v>10287760</v>
      </c>
      <c r="M48" s="6">
        <f>L48/51876916</f>
        <v>0.19831094045760161</v>
      </c>
    </row>
    <row r="49" spans="1:13" x14ac:dyDescent="0.25">
      <c r="I49" s="4"/>
      <c r="J49" s="3"/>
      <c r="K49" s="3"/>
      <c r="L49" s="4"/>
      <c r="M49" s="4"/>
    </row>
    <row r="50" spans="1:13" x14ac:dyDescent="0.25">
      <c r="A50" s="1">
        <v>10</v>
      </c>
      <c r="B50" t="s">
        <v>44</v>
      </c>
      <c r="C50" s="1">
        <v>214</v>
      </c>
      <c r="D50" s="1">
        <v>65</v>
      </c>
      <c r="E50" s="1" t="s">
        <v>21</v>
      </c>
      <c r="F50" s="5" t="s">
        <v>29</v>
      </c>
      <c r="G50" s="2">
        <v>7781</v>
      </c>
      <c r="H50" s="2">
        <v>8351</v>
      </c>
      <c r="I50" s="4">
        <f>G50*H50</f>
        <v>64979131</v>
      </c>
      <c r="J50" s="3">
        <v>23460241</v>
      </c>
      <c r="K50" s="3">
        <f>I50-J50</f>
        <v>41518890</v>
      </c>
      <c r="L50" s="4">
        <f>51876916-K50</f>
        <v>10358026</v>
      </c>
      <c r="M50" s="6">
        <f>L50/51876916</f>
        <v>0.19966541573134378</v>
      </c>
    </row>
    <row r="51" spans="1:13" x14ac:dyDescent="0.25">
      <c r="F51" s="5" t="s">
        <v>5</v>
      </c>
      <c r="G51" s="2">
        <v>7981</v>
      </c>
      <c r="H51" s="2">
        <v>8411</v>
      </c>
      <c r="I51" s="4">
        <f>G51*H51</f>
        <v>67128191</v>
      </c>
      <c r="J51" s="3">
        <v>24168028</v>
      </c>
      <c r="K51" s="3">
        <f>I51-J51</f>
        <v>42960163</v>
      </c>
      <c r="L51" s="4">
        <f>51876916-K51</f>
        <v>8916753</v>
      </c>
      <c r="M51" s="6">
        <f>L51/51876916</f>
        <v>0.17188286597453095</v>
      </c>
    </row>
    <row r="52" spans="1:13" x14ac:dyDescent="0.25">
      <c r="F52" s="5" t="s">
        <v>6</v>
      </c>
      <c r="G52" s="2">
        <v>7211</v>
      </c>
      <c r="H52" s="2">
        <v>7741</v>
      </c>
      <c r="I52" s="4">
        <f>G52*H52</f>
        <v>55820351</v>
      </c>
      <c r="J52" s="3">
        <v>14318824</v>
      </c>
      <c r="K52" s="3">
        <f>I52-J52</f>
        <v>41501527</v>
      </c>
      <c r="L52" s="4">
        <f>51876916-K52</f>
        <v>10375389</v>
      </c>
      <c r="M52" s="6">
        <f>L52/51876916</f>
        <v>0.20000011180309948</v>
      </c>
    </row>
    <row r="53" spans="1:13" x14ac:dyDescent="0.25">
      <c r="F53" s="5" t="s">
        <v>7</v>
      </c>
      <c r="G53" s="2">
        <v>7581</v>
      </c>
      <c r="H53" s="2">
        <v>7721</v>
      </c>
      <c r="I53" s="4">
        <f>G53*H53</f>
        <v>58532901</v>
      </c>
      <c r="J53" s="3">
        <v>16979457</v>
      </c>
      <c r="K53" s="3">
        <f>I53-J53</f>
        <v>41553444</v>
      </c>
      <c r="L53" s="4">
        <f>51876916-K53</f>
        <v>10323472</v>
      </c>
      <c r="M53" s="6">
        <f>L53/51876916</f>
        <v>0.19899933912802373</v>
      </c>
    </row>
    <row r="55" spans="1:13" x14ac:dyDescent="0.25">
      <c r="A55" s="1">
        <v>11</v>
      </c>
      <c r="B55" t="s">
        <v>45</v>
      </c>
      <c r="C55" s="1">
        <v>229</v>
      </c>
      <c r="D55" s="1">
        <v>96</v>
      </c>
      <c r="E55" s="1" t="s">
        <v>11</v>
      </c>
      <c r="F55" s="5" t="s">
        <v>29</v>
      </c>
      <c r="G55" s="2">
        <v>7771</v>
      </c>
      <c r="H55" s="2">
        <v>7201</v>
      </c>
      <c r="I55" s="4">
        <f>G55*H55</f>
        <v>55958971</v>
      </c>
      <c r="J55" s="3">
        <v>13817310</v>
      </c>
      <c r="K55" s="3">
        <f>I55-J55</f>
        <v>42141661</v>
      </c>
      <c r="L55" s="4">
        <f>51876916-K55</f>
        <v>9735255</v>
      </c>
      <c r="M55" s="6">
        <f>L55/51876916</f>
        <v>0.18766063503081024</v>
      </c>
    </row>
    <row r="56" spans="1:13" x14ac:dyDescent="0.25">
      <c r="F56" s="5" t="s">
        <v>5</v>
      </c>
      <c r="G56" s="2">
        <v>8021</v>
      </c>
      <c r="H56" s="2">
        <v>7601</v>
      </c>
      <c r="I56" s="4">
        <f>G56*H56</f>
        <v>60967621</v>
      </c>
      <c r="J56" s="3">
        <v>15471674</v>
      </c>
      <c r="K56" s="3">
        <f>I56-J56</f>
        <v>45495947</v>
      </c>
      <c r="L56" s="4">
        <f>51876916-K56</f>
        <v>6380969</v>
      </c>
      <c r="M56" s="6">
        <f>L56/51876916</f>
        <v>0.12300208825058144</v>
      </c>
    </row>
    <row r="57" spans="1:13" x14ac:dyDescent="0.25">
      <c r="F57" s="5" t="s">
        <v>6</v>
      </c>
      <c r="G57" s="2">
        <v>12311</v>
      </c>
      <c r="H57" s="2">
        <v>8011</v>
      </c>
      <c r="I57" s="4">
        <f>G57*H57</f>
        <v>98623421</v>
      </c>
      <c r="J57" s="3">
        <v>56523557</v>
      </c>
      <c r="K57" s="3">
        <f>I57-J57</f>
        <v>42099864</v>
      </c>
      <c r="L57" s="4">
        <f>51876916-K57</f>
        <v>9777052</v>
      </c>
      <c r="M57" s="6">
        <f>L57/51876916</f>
        <v>0.18846633057369871</v>
      </c>
    </row>
    <row r="58" spans="1:13" x14ac:dyDescent="0.25">
      <c r="F58" s="5" t="s">
        <v>7</v>
      </c>
      <c r="G58" s="2">
        <v>7911</v>
      </c>
      <c r="H58" s="2">
        <v>7891</v>
      </c>
      <c r="I58" s="4">
        <f>G58*H58</f>
        <v>62425701</v>
      </c>
      <c r="J58" s="3">
        <v>20291950</v>
      </c>
      <c r="K58" s="3">
        <f>I58-J58</f>
        <v>42133751</v>
      </c>
      <c r="L58" s="4">
        <f>51876916-K58</f>
        <v>9743165</v>
      </c>
      <c r="M58" s="6">
        <f>L58/51876916</f>
        <v>0.18781311132681827</v>
      </c>
    </row>
    <row r="60" spans="1:13" x14ac:dyDescent="0.25">
      <c r="A60" s="1">
        <v>12</v>
      </c>
      <c r="B60" t="s">
        <v>46</v>
      </c>
      <c r="C60" s="1">
        <v>173</v>
      </c>
      <c r="D60" s="1">
        <v>83</v>
      </c>
      <c r="E60" s="1" t="s">
        <v>9</v>
      </c>
      <c r="F60" s="5" t="s">
        <v>29</v>
      </c>
      <c r="G60" s="2">
        <v>8281</v>
      </c>
      <c r="H60" s="2">
        <v>7401</v>
      </c>
      <c r="I60" s="4">
        <f>G60*H60</f>
        <v>61287681</v>
      </c>
      <c r="J60" s="3">
        <v>19471984</v>
      </c>
      <c r="K60" s="3">
        <f>I60-J60</f>
        <v>41815697</v>
      </c>
      <c r="L60" s="4">
        <f>51876916-K60</f>
        <v>10061219</v>
      </c>
      <c r="M60" s="6">
        <f>L60/51876916</f>
        <v>0.1939440463268865</v>
      </c>
    </row>
    <row r="61" spans="1:13" x14ac:dyDescent="0.25">
      <c r="F61" s="5" t="s">
        <v>5</v>
      </c>
      <c r="G61" s="2">
        <v>8491</v>
      </c>
      <c r="H61" s="2">
        <v>7821</v>
      </c>
      <c r="I61" s="4">
        <f>G61*H61</f>
        <v>66408111</v>
      </c>
      <c r="J61" s="3">
        <v>20686952</v>
      </c>
      <c r="K61" s="3">
        <f>I61-J61</f>
        <v>45721159</v>
      </c>
      <c r="L61" s="4">
        <f>51876916-K61</f>
        <v>6155757</v>
      </c>
      <c r="M61" s="6">
        <f>L61/51876916</f>
        <v>0.11866081245076326</v>
      </c>
    </row>
    <row r="62" spans="1:13" x14ac:dyDescent="0.25">
      <c r="F62" s="5" t="s">
        <v>6</v>
      </c>
      <c r="G62" s="2">
        <v>8791</v>
      </c>
      <c r="H62" s="2">
        <v>7811</v>
      </c>
      <c r="I62" s="4">
        <f>G62*H62</f>
        <v>68666501</v>
      </c>
      <c r="J62" s="3">
        <v>26850734</v>
      </c>
      <c r="K62" s="3">
        <f>I62-J62</f>
        <v>41815767</v>
      </c>
      <c r="L62" s="4">
        <f>51876916-K62</f>
        <v>10061149</v>
      </c>
      <c r="M62" s="6">
        <f>L62/51876916</f>
        <v>0.19394269697913422</v>
      </c>
    </row>
    <row r="63" spans="1:13" x14ac:dyDescent="0.25">
      <c r="F63" s="5" t="s">
        <v>7</v>
      </c>
      <c r="G63" s="2">
        <v>7801</v>
      </c>
      <c r="H63" s="2">
        <v>7851</v>
      </c>
      <c r="I63" s="4">
        <f>G63*H63</f>
        <v>61245651</v>
      </c>
      <c r="J63" s="3">
        <v>19444110</v>
      </c>
      <c r="K63" s="3">
        <f>I63-J63</f>
        <v>41801541</v>
      </c>
      <c r="L63" s="4">
        <f>51876916-K63</f>
        <v>10075375</v>
      </c>
      <c r="M63" s="6">
        <f>L63/51876916</f>
        <v>0.19421692299519117</v>
      </c>
    </row>
    <row r="64" spans="1:13" x14ac:dyDescent="0.25">
      <c r="I64" s="4"/>
      <c r="J64" s="3"/>
      <c r="K64" s="3"/>
      <c r="L64" s="4"/>
      <c r="M64" s="4"/>
    </row>
    <row r="65" spans="1:13" x14ac:dyDescent="0.25">
      <c r="A65" s="1">
        <v>13</v>
      </c>
      <c r="B65" t="s">
        <v>41</v>
      </c>
      <c r="C65" s="1">
        <v>205</v>
      </c>
      <c r="D65" s="1">
        <v>50</v>
      </c>
      <c r="E65" s="1" t="s">
        <v>10</v>
      </c>
      <c r="F65" s="5" t="s">
        <v>29</v>
      </c>
      <c r="G65" s="2">
        <v>7891</v>
      </c>
      <c r="H65" s="2">
        <v>8501</v>
      </c>
      <c r="I65" s="4">
        <f>G65*H65</f>
        <v>67081391</v>
      </c>
      <c r="J65" s="3">
        <v>25652598</v>
      </c>
      <c r="K65" s="3">
        <f>I65-J65</f>
        <v>41428793</v>
      </c>
      <c r="L65" s="4">
        <f>51876916-K65</f>
        <v>10448123</v>
      </c>
      <c r="M65" s="6">
        <f>L65/51876916</f>
        <v>0.20140216122330787</v>
      </c>
    </row>
    <row r="66" spans="1:13" x14ac:dyDescent="0.25">
      <c r="F66" s="5" t="s">
        <v>5</v>
      </c>
      <c r="G66" s="2">
        <v>8311</v>
      </c>
      <c r="H66" s="2">
        <v>8891</v>
      </c>
      <c r="I66" s="4">
        <f>G66*H66</f>
        <v>73893101</v>
      </c>
      <c r="J66" s="3">
        <v>29267606</v>
      </c>
      <c r="K66" s="3">
        <f>I66-J66</f>
        <v>44625495</v>
      </c>
      <c r="L66" s="4">
        <f>51876916-K66</f>
        <v>7251421</v>
      </c>
      <c r="M66" s="6">
        <f>L66/51876916</f>
        <v>0.13978126610301969</v>
      </c>
    </row>
    <row r="67" spans="1:13" x14ac:dyDescent="0.25">
      <c r="F67" s="5" t="s">
        <v>6</v>
      </c>
      <c r="G67" s="2">
        <v>7961</v>
      </c>
      <c r="H67" s="2">
        <v>7761</v>
      </c>
      <c r="I67" s="4">
        <f>G67*H67</f>
        <v>61785321</v>
      </c>
      <c r="J67" s="3">
        <v>20338787</v>
      </c>
      <c r="K67" s="3">
        <f>I67-J67</f>
        <v>41446534</v>
      </c>
      <c r="L67" s="4">
        <f>51876916-K67</f>
        <v>10430382</v>
      </c>
      <c r="M67" s="6">
        <f>L67/51876916</f>
        <v>0.20106017867368986</v>
      </c>
    </row>
    <row r="68" spans="1:13" x14ac:dyDescent="0.25">
      <c r="F68" s="5" t="s">
        <v>7</v>
      </c>
      <c r="G68" s="2">
        <v>7631</v>
      </c>
      <c r="H68" s="2">
        <v>7791</v>
      </c>
      <c r="I68" s="4">
        <f>G68*H68</f>
        <v>59453121</v>
      </c>
      <c r="J68" s="3">
        <v>18001077</v>
      </c>
      <c r="K68" s="3">
        <f>I68-J68</f>
        <v>41452044</v>
      </c>
      <c r="L68" s="4">
        <f>51876916-K68</f>
        <v>10424872</v>
      </c>
      <c r="M68" s="6">
        <f>L68/51876916</f>
        <v>0.20095396572918869</v>
      </c>
    </row>
    <row r="69" spans="1:13" x14ac:dyDescent="0.25">
      <c r="J69" s="3"/>
    </row>
    <row r="70" spans="1:13" x14ac:dyDescent="0.25">
      <c r="A70" s="1">
        <v>14</v>
      </c>
      <c r="B70" t="s">
        <v>42</v>
      </c>
      <c r="C70" s="1">
        <v>183</v>
      </c>
      <c r="D70" s="1">
        <v>46</v>
      </c>
      <c r="E70" s="1" t="s">
        <v>9</v>
      </c>
      <c r="F70" s="5" t="s">
        <v>29</v>
      </c>
      <c r="G70" s="2">
        <v>7711</v>
      </c>
      <c r="H70" s="2">
        <v>7711</v>
      </c>
      <c r="I70" s="4">
        <f>G70*H70</f>
        <v>59459521</v>
      </c>
      <c r="J70" s="3">
        <v>18067694</v>
      </c>
      <c r="K70" s="3">
        <f>I70-J70</f>
        <v>41391827</v>
      </c>
      <c r="L70" s="4">
        <f>51876916-K70</f>
        <v>10485089</v>
      </c>
      <c r="M70" s="6">
        <f>L70/51876916</f>
        <v>0.20211473249489234</v>
      </c>
    </row>
    <row r="71" spans="1:13" x14ac:dyDescent="0.25">
      <c r="F71" s="5" t="s">
        <v>5</v>
      </c>
      <c r="G71" s="2">
        <v>7731</v>
      </c>
      <c r="H71" s="2">
        <v>7821</v>
      </c>
      <c r="I71" s="4">
        <f>G71*H71</f>
        <v>60464151</v>
      </c>
      <c r="J71" s="3">
        <v>18765855</v>
      </c>
      <c r="K71" s="3">
        <f>I71-J71</f>
        <v>41698296</v>
      </c>
      <c r="L71" s="4">
        <f>51876916-K71</f>
        <v>10178620</v>
      </c>
      <c r="M71" s="6">
        <f>L71/51876916</f>
        <v>0.19620711454782702</v>
      </c>
    </row>
    <row r="72" spans="1:13" x14ac:dyDescent="0.25">
      <c r="F72" s="5" t="s">
        <v>6</v>
      </c>
      <c r="G72" s="2">
        <v>7051</v>
      </c>
      <c r="H72" s="2">
        <v>7771</v>
      </c>
      <c r="I72" s="4">
        <f>G72*H72</f>
        <v>54793321</v>
      </c>
      <c r="J72" s="3">
        <v>13401010</v>
      </c>
      <c r="K72" s="3">
        <f>I72-J72</f>
        <v>41392311</v>
      </c>
      <c r="L72" s="4">
        <f>51876916-K72</f>
        <v>10484605</v>
      </c>
      <c r="M72" s="6">
        <f>L72/51876916</f>
        <v>0.20210540271900512</v>
      </c>
    </row>
    <row r="73" spans="1:13" x14ac:dyDescent="0.25">
      <c r="F73" s="5" t="s">
        <v>7</v>
      </c>
      <c r="G73" s="2">
        <v>7681</v>
      </c>
      <c r="H73" s="2">
        <v>7841</v>
      </c>
      <c r="I73" s="4">
        <f>G73*H73</f>
        <v>60226721</v>
      </c>
      <c r="J73" s="3">
        <v>18800548</v>
      </c>
      <c r="K73" s="3">
        <f>I73-J73</f>
        <v>41426173</v>
      </c>
      <c r="L73" s="4">
        <f>51876916-K73</f>
        <v>10450743</v>
      </c>
      <c r="M73" s="6">
        <f>L73/51876916</f>
        <v>0.20145266538203621</v>
      </c>
    </row>
    <row r="75" spans="1:13" x14ac:dyDescent="0.25">
      <c r="A75" s="1">
        <v>15</v>
      </c>
      <c r="B75" t="s">
        <v>43</v>
      </c>
      <c r="C75" s="1">
        <v>170</v>
      </c>
      <c r="D75" s="1">
        <v>25</v>
      </c>
      <c r="E75" s="1" t="s">
        <v>15</v>
      </c>
      <c r="F75" s="5" t="s">
        <v>29</v>
      </c>
      <c r="G75" s="2">
        <v>8741</v>
      </c>
      <c r="H75" s="2">
        <v>9301</v>
      </c>
      <c r="I75" s="4">
        <f>G75*H75</f>
        <v>81300041</v>
      </c>
      <c r="J75" s="3">
        <v>39670630</v>
      </c>
      <c r="K75" s="3">
        <f>I75-J75</f>
        <v>41629411</v>
      </c>
      <c r="L75" s="4">
        <f>51876916-K75</f>
        <v>10247505</v>
      </c>
      <c r="M75" s="6">
        <f>L75/51876916</f>
        <v>0.19753496911805629</v>
      </c>
    </row>
    <row r="76" spans="1:13" x14ac:dyDescent="0.25">
      <c r="F76" s="5" t="s">
        <v>5</v>
      </c>
      <c r="G76" s="2">
        <v>9161</v>
      </c>
      <c r="H76" s="2">
        <v>9481</v>
      </c>
      <c r="I76" s="4">
        <f>G76*H76</f>
        <v>86855441</v>
      </c>
      <c r="J76" s="3">
        <v>43219146</v>
      </c>
      <c r="K76" s="3">
        <f>I76-J76</f>
        <v>43636295</v>
      </c>
      <c r="L76" s="4">
        <f>51876916-K76</f>
        <v>8240621</v>
      </c>
      <c r="M76" s="6">
        <f>L76/51876916</f>
        <v>0.15884947748243169</v>
      </c>
    </row>
    <row r="77" spans="1:13" x14ac:dyDescent="0.25">
      <c r="F77" s="5" t="s">
        <v>6</v>
      </c>
      <c r="G77" s="2">
        <v>9571</v>
      </c>
      <c r="H77" s="2">
        <v>7991</v>
      </c>
      <c r="I77" s="4">
        <f>G77*H77</f>
        <v>76481861</v>
      </c>
      <c r="J77" s="3">
        <v>34878134</v>
      </c>
      <c r="K77" s="3">
        <f>I77-J77</f>
        <v>41603727</v>
      </c>
      <c r="L77" s="4">
        <f>51876916-K77</f>
        <v>10273189</v>
      </c>
      <c r="M77" s="6">
        <f>L77/51876916</f>
        <v>0.19803006408476556</v>
      </c>
    </row>
    <row r="78" spans="1:13" x14ac:dyDescent="0.25">
      <c r="F78" s="5" t="s">
        <v>7</v>
      </c>
      <c r="G78" s="2">
        <v>7731</v>
      </c>
      <c r="H78" s="2">
        <v>7831</v>
      </c>
      <c r="I78" s="4">
        <f>G78*H78</f>
        <v>60541461</v>
      </c>
      <c r="J78" s="3">
        <v>18894339</v>
      </c>
      <c r="K78" s="3">
        <f>I78-J78</f>
        <v>41647122</v>
      </c>
      <c r="L78" s="4">
        <f>51876916-K78</f>
        <v>10229794</v>
      </c>
      <c r="M78" s="6">
        <f>L78/51876916</f>
        <v>0.1971935648603321</v>
      </c>
    </row>
    <row r="79" spans="1:13" x14ac:dyDescent="0.25">
      <c r="J79" s="3"/>
    </row>
    <row r="80" spans="1:13" x14ac:dyDescent="0.25">
      <c r="A80" s="1">
        <v>16</v>
      </c>
      <c r="B80" t="s">
        <v>47</v>
      </c>
      <c r="C80" s="1">
        <v>207</v>
      </c>
      <c r="D80" s="1">
        <v>23</v>
      </c>
      <c r="E80" s="1" t="s">
        <v>13</v>
      </c>
      <c r="F80" s="5" t="s">
        <v>29</v>
      </c>
      <c r="G80" s="2">
        <v>7771</v>
      </c>
      <c r="H80" s="2">
        <v>7201</v>
      </c>
      <c r="I80" s="4">
        <f>G80*H80</f>
        <v>55958971</v>
      </c>
      <c r="J80" s="3">
        <v>13817310</v>
      </c>
      <c r="K80" s="3">
        <f>I80-J80</f>
        <v>42141661</v>
      </c>
      <c r="L80" s="4">
        <f>51876916-K80</f>
        <v>9735255</v>
      </c>
      <c r="M80" s="6">
        <f>L80/51876916</f>
        <v>0.18766063503081024</v>
      </c>
    </row>
    <row r="81" spans="2:13" x14ac:dyDescent="0.25">
      <c r="F81" s="5" t="s">
        <v>5</v>
      </c>
      <c r="G81" s="2">
        <v>8021</v>
      </c>
      <c r="H81" s="2">
        <v>7601</v>
      </c>
      <c r="I81" s="4">
        <f>G81*H81</f>
        <v>60967621</v>
      </c>
      <c r="J81" s="3">
        <v>15471674</v>
      </c>
      <c r="K81" s="3">
        <f>I81-J81</f>
        <v>45495947</v>
      </c>
      <c r="L81" s="4">
        <f>51876916-K81</f>
        <v>6380969</v>
      </c>
      <c r="M81" s="6">
        <f>L81/51876916</f>
        <v>0.12300208825058144</v>
      </c>
    </row>
    <row r="82" spans="2:13" x14ac:dyDescent="0.25">
      <c r="F82" s="5" t="s">
        <v>6</v>
      </c>
      <c r="G82" s="2">
        <v>12311</v>
      </c>
      <c r="H82" s="2">
        <v>8011</v>
      </c>
      <c r="I82" s="4">
        <f>G82*H82</f>
        <v>98623421</v>
      </c>
      <c r="J82" s="3">
        <v>56523557</v>
      </c>
      <c r="K82" s="3">
        <f>I82-J82</f>
        <v>42099864</v>
      </c>
      <c r="L82" s="4">
        <f>51876916-K82</f>
        <v>9777052</v>
      </c>
      <c r="M82" s="6">
        <f>L82/51876916</f>
        <v>0.18846633057369871</v>
      </c>
    </row>
    <row r="83" spans="2:13" x14ac:dyDescent="0.25">
      <c r="F83" s="5" t="s">
        <v>7</v>
      </c>
      <c r="G83" s="2">
        <v>7911</v>
      </c>
      <c r="H83" s="2">
        <v>7891</v>
      </c>
      <c r="I83" s="4">
        <f>G83*H83</f>
        <v>62425701</v>
      </c>
      <c r="J83" s="3">
        <v>20291950</v>
      </c>
      <c r="K83" s="3">
        <f>I83-J83</f>
        <v>42133751</v>
      </c>
      <c r="L83" s="4">
        <f>51876916-K83</f>
        <v>9743165</v>
      </c>
      <c r="M83" s="6">
        <f>L83/51876916</f>
        <v>0.18781311132681827</v>
      </c>
    </row>
    <row r="84" spans="2:13" x14ac:dyDescent="0.25">
      <c r="I84" s="4"/>
      <c r="J84" s="3"/>
      <c r="K84" s="3"/>
      <c r="L84" s="4"/>
      <c r="M84" s="4"/>
    </row>
    <row r="85" spans="2:13" x14ac:dyDescent="0.25">
      <c r="B85" t="s">
        <v>56</v>
      </c>
      <c r="I85" s="4"/>
      <c r="J85" s="3"/>
      <c r="K85" s="3"/>
      <c r="L85" s="4"/>
      <c r="M85" s="4"/>
    </row>
    <row r="86" spans="2:13" x14ac:dyDescent="0.25">
      <c r="I86" s="4"/>
      <c r="J86" s="3"/>
      <c r="K86" s="3"/>
      <c r="L86" s="4"/>
      <c r="M86" s="4"/>
    </row>
    <row r="87" spans="2:13" ht="15.75" x14ac:dyDescent="0.25">
      <c r="B87" s="8" t="s">
        <v>51</v>
      </c>
      <c r="E87" s="9" t="s">
        <v>53</v>
      </c>
      <c r="I87" s="1"/>
      <c r="K87" s="2"/>
      <c r="M87"/>
    </row>
    <row r="88" spans="2:13" x14ac:dyDescent="0.25">
      <c r="E88" s="4"/>
      <c r="F88" s="2" t="s">
        <v>25</v>
      </c>
      <c r="H88" s="2" t="s">
        <v>26</v>
      </c>
      <c r="I88" s="1"/>
      <c r="J88" s="1" t="s">
        <v>27</v>
      </c>
      <c r="K88" s="2"/>
      <c r="L88" s="2" t="s">
        <v>28</v>
      </c>
      <c r="M88"/>
    </row>
    <row r="89" spans="2:13" x14ac:dyDescent="0.25">
      <c r="E89" s="5" t="s">
        <v>7</v>
      </c>
      <c r="F89" s="4">
        <v>10185248.75</v>
      </c>
      <c r="G89" s="6">
        <v>0.19633489296086915</v>
      </c>
      <c r="H89" s="4">
        <v>10450743</v>
      </c>
      <c r="I89" s="7">
        <v>0.20145266538203621</v>
      </c>
      <c r="J89" s="3">
        <v>9743165</v>
      </c>
      <c r="K89" s="6">
        <v>0.18781311132681827</v>
      </c>
      <c r="L89" s="4">
        <v>10206122</v>
      </c>
      <c r="M89" s="7">
        <v>0.19673725400330275</v>
      </c>
    </row>
    <row r="90" spans="2:13" x14ac:dyDescent="0.25">
      <c r="E90" s="5" t="s">
        <v>29</v>
      </c>
      <c r="F90" s="4">
        <v>10191704.125</v>
      </c>
      <c r="G90" s="6">
        <v>0.19645932932867483</v>
      </c>
      <c r="H90" s="4">
        <v>10485089</v>
      </c>
      <c r="I90" s="7">
        <v>0.20211473249489234</v>
      </c>
      <c r="J90" s="3">
        <v>9735255</v>
      </c>
      <c r="K90" s="6">
        <v>0.18766063503081024</v>
      </c>
      <c r="L90" s="4">
        <v>10227729</v>
      </c>
      <c r="M90" s="7">
        <v>0.19715375910163974</v>
      </c>
    </row>
    <row r="91" spans="2:13" x14ac:dyDescent="0.25">
      <c r="E91" s="5" t="s">
        <v>5</v>
      </c>
      <c r="F91" s="4">
        <v>7728414.0625</v>
      </c>
      <c r="G91" s="6">
        <v>0.14897597348500824</v>
      </c>
      <c r="H91" s="4">
        <v>10277034</v>
      </c>
      <c r="I91" s="7">
        <v>0.19810418182915884</v>
      </c>
      <c r="J91" s="3">
        <v>5694327</v>
      </c>
      <c r="K91" s="6">
        <v>0.10976610483167504</v>
      </c>
      <c r="L91" s="4">
        <v>7646810</v>
      </c>
      <c r="M91" s="7">
        <v>0.1474029412234143</v>
      </c>
    </row>
    <row r="92" spans="2:13" x14ac:dyDescent="0.25">
      <c r="E92" s="5" t="s">
        <v>6</v>
      </c>
      <c r="F92" s="4">
        <v>10241385</v>
      </c>
      <c r="G92" s="6">
        <v>0.1974169975717138</v>
      </c>
      <c r="H92" s="4">
        <v>10566972</v>
      </c>
      <c r="I92" s="7">
        <v>0.20369314166632418</v>
      </c>
      <c r="J92" s="3">
        <v>9777052</v>
      </c>
      <c r="K92" s="6">
        <v>0.18846633057369871</v>
      </c>
      <c r="L92" s="4">
        <v>10261981</v>
      </c>
      <c r="M92" s="7">
        <v>0.1978140142332285</v>
      </c>
    </row>
    <row r="93" spans="2:13" x14ac:dyDescent="0.25">
      <c r="E93" s="5" t="s">
        <v>52</v>
      </c>
      <c r="F93" s="4">
        <v>10294384</v>
      </c>
      <c r="G93" s="6">
        <v>0.19843862730776055</v>
      </c>
      <c r="H93" s="4">
        <v>10444617</v>
      </c>
      <c r="I93" s="7">
        <v>0.20133457817731493</v>
      </c>
      <c r="J93" s="3">
        <v>10147677</v>
      </c>
      <c r="K93" s="6">
        <v>0.19561064501212833</v>
      </c>
      <c r="L93" s="4">
        <v>10290858</v>
      </c>
      <c r="M93" s="7">
        <v>0.19837065873383838</v>
      </c>
    </row>
    <row r="94" spans="2:13" x14ac:dyDescent="0.25">
      <c r="E94" s="5" t="s">
        <v>54</v>
      </c>
      <c r="F94" s="2"/>
      <c r="I94" s="1"/>
      <c r="K94" s="2"/>
      <c r="M94"/>
    </row>
  </sheetData>
  <pageMargins left="0.7" right="0.7" top="0.75" bottom="0.75" header="0.3" footer="0.3"/>
  <pageSetup paperSize="5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Hutchinson, John A.</dc:creator>
  <cp:lastModifiedBy>Hutchinson, John A.</cp:lastModifiedBy>
  <cp:lastPrinted>2017-11-03T15:52:31Z</cp:lastPrinted>
  <dcterms:created xsi:type="dcterms:W3CDTF">2017-06-23T15:24:16Z</dcterms:created>
  <dcterms:modified xsi:type="dcterms:W3CDTF">2018-09-18T22:32:25Z</dcterms:modified>
</cp:coreProperties>
</file>